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S:\PROJECTS\ACTIVE PROJECTS\EUL\EUL 2023\Goss Road Extension and Mass Grading\Construction\Bid\"/>
    </mc:Choice>
  </mc:AlternateContent>
  <xr:revisionPtr revIDLastSave="0" documentId="13_ncr:1_{8E3FC2D9-4E2C-488A-9A7C-427FE4752EB7}" xr6:coauthVersionLast="44" xr6:coauthVersionMax="44" xr10:uidLastSave="{00000000-0000-0000-0000-000000000000}"/>
  <bookViews>
    <workbookView xWindow="-120" yWindow="-120" windowWidth="38640" windowHeight="15840" xr2:uid="{00000000-000D-0000-FFFF-FFFF00000000}"/>
  </bookViews>
  <sheets>
    <sheet name="BASE BID"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3" i="1" l="1"/>
  <c r="F215" i="1"/>
  <c r="F211" i="1" l="1"/>
  <c r="F259" i="1" l="1"/>
  <c r="F257" i="1"/>
  <c r="F255" i="1"/>
  <c r="F253" i="1"/>
  <c r="F251" i="1"/>
  <c r="F209" i="1" l="1"/>
  <c r="F207" i="1"/>
  <c r="F205" i="1"/>
  <c r="F203" i="1"/>
  <c r="F25" i="1" l="1"/>
  <c r="F309" i="1"/>
  <c r="F77" i="1"/>
  <c r="F163" i="1"/>
  <c r="F165" i="1"/>
  <c r="F167" i="1"/>
  <c r="F169" i="1"/>
  <c r="F171" i="1"/>
  <c r="F173" i="1"/>
  <c r="F307" i="1"/>
  <c r="F281" i="1"/>
  <c r="F129" i="1"/>
  <c r="F229" i="1"/>
  <c r="F241" i="1"/>
  <c r="F147" i="1"/>
  <c r="F231" i="1" l="1"/>
  <c r="F113" i="1" l="1"/>
  <c r="F111" i="1"/>
  <c r="F109" i="1"/>
  <c r="F115" i="1"/>
  <c r="F117" i="1"/>
  <c r="F177" i="1"/>
  <c r="F279" i="1"/>
  <c r="F305" i="1"/>
  <c r="F289" i="1"/>
  <c r="F267" i="1"/>
  <c r="F181" i="1"/>
  <c r="F175" i="1"/>
  <c r="F161" i="1"/>
  <c r="F159" i="1"/>
  <c r="F157" i="1"/>
  <c r="F155" i="1"/>
  <c r="F179" i="1"/>
  <c r="F183" i="1"/>
  <c r="F153" i="1"/>
  <c r="F151" i="1"/>
  <c r="F143" i="1"/>
  <c r="F199" i="1" l="1"/>
  <c r="F197" i="1"/>
  <c r="F195" i="1"/>
  <c r="F193" i="1"/>
  <c r="F191" i="1"/>
  <c r="F187" i="1"/>
  <c r="F185" i="1"/>
  <c r="F125" i="1" l="1"/>
  <c r="F243" i="1"/>
  <c r="F201" i="1"/>
  <c r="F189" i="1"/>
  <c r="F58" i="1"/>
  <c r="A11" i="1"/>
  <c r="A13" i="1" s="1"/>
  <c r="A15" i="1" s="1"/>
  <c r="A17" i="1" s="1"/>
  <c r="A19" i="1" s="1"/>
  <c r="A21" i="1" s="1"/>
  <c r="A23" i="1" s="1"/>
  <c r="A25" i="1" s="1"/>
  <c r="A27" i="1" s="1"/>
  <c r="A29" i="1" s="1"/>
  <c r="A31" i="1" s="1"/>
  <c r="A33" i="1" s="1"/>
  <c r="A35" i="1" s="1"/>
  <c r="A37" i="1" s="1"/>
  <c r="A39" i="1" s="1"/>
  <c r="A41" i="1" s="1"/>
  <c r="A43" i="1" s="1"/>
  <c r="A45" i="1" s="1"/>
  <c r="A47" i="1" s="1"/>
  <c r="A49" i="1" s="1"/>
  <c r="A51" i="1" s="1"/>
  <c r="A53" i="1" s="1"/>
  <c r="A55" i="1" s="1"/>
  <c r="A57" i="1" s="1"/>
  <c r="A59" i="1" s="1"/>
  <c r="A61" i="1" s="1"/>
  <c r="A63" i="1" s="1"/>
  <c r="A65" i="1" s="1"/>
  <c r="A67" i="1" s="1"/>
  <c r="A69" i="1" s="1"/>
  <c r="A71" i="1" s="1"/>
  <c r="A73" i="1" s="1"/>
  <c r="A75" i="1" s="1"/>
  <c r="A77" i="1" s="1"/>
  <c r="A79" i="1" s="1"/>
  <c r="A81" i="1" s="1"/>
  <c r="A83" i="1" s="1"/>
  <c r="A85" i="1" s="1"/>
  <c r="A87" i="1" s="1"/>
  <c r="A89" i="1" s="1"/>
  <c r="A91" i="1" s="1"/>
  <c r="A93" i="1" s="1"/>
  <c r="A95" i="1" s="1"/>
  <c r="A97" i="1" s="1"/>
  <c r="A99" i="1" s="1"/>
  <c r="A101" i="1" s="1"/>
  <c r="A103" i="1" s="1"/>
  <c r="A105" i="1" s="1"/>
  <c r="A107" i="1" s="1"/>
  <c r="A109" i="1" s="1"/>
  <c r="A111" i="1" s="1"/>
  <c r="A113" i="1" s="1"/>
  <c r="A115" i="1" s="1"/>
  <c r="A117" i="1" s="1"/>
  <c r="A119" i="1" s="1"/>
  <c r="A121" i="1" s="1"/>
  <c r="A123" i="1" s="1"/>
  <c r="A125" i="1" s="1"/>
  <c r="A127" i="1" s="1"/>
  <c r="A129" i="1" s="1"/>
  <c r="A131" i="1" s="1"/>
  <c r="A133" i="1" s="1"/>
  <c r="A135" i="1" s="1"/>
  <c r="A137" i="1" s="1"/>
  <c r="A139" i="1" s="1"/>
  <c r="A141" i="1" s="1"/>
  <c r="A143" i="1" s="1"/>
  <c r="A145" i="1" s="1"/>
  <c r="A147" i="1" s="1"/>
  <c r="A149" i="1" s="1"/>
  <c r="A151" i="1" s="1"/>
  <c r="A153" i="1" s="1"/>
  <c r="A155" i="1" s="1"/>
  <c r="A157" i="1" s="1"/>
  <c r="A159" i="1" s="1"/>
  <c r="A161" i="1" s="1"/>
  <c r="A163" i="1" s="1"/>
  <c r="A165" i="1" s="1"/>
  <c r="A167" i="1" s="1"/>
  <c r="A169" i="1" s="1"/>
  <c r="A171" i="1" s="1"/>
  <c r="A173" i="1" s="1"/>
  <c r="A175" i="1" s="1"/>
  <c r="A177" i="1" s="1"/>
  <c r="A179" i="1" s="1"/>
  <c r="A181" i="1" s="1"/>
  <c r="A183" i="1" s="1"/>
  <c r="A185" i="1" s="1"/>
  <c r="A187" i="1" s="1"/>
  <c r="A189" i="1" s="1"/>
  <c r="A191" i="1" s="1"/>
  <c r="A193" i="1" s="1"/>
  <c r="A195" i="1" s="1"/>
  <c r="A197" i="1" s="1"/>
  <c r="A199" i="1" s="1"/>
  <c r="A201" i="1" s="1"/>
  <c r="F83" i="1"/>
  <c r="F131" i="1"/>
  <c r="F65" i="1"/>
  <c r="F75" i="1"/>
  <c r="F73" i="1"/>
  <c r="F67" i="1"/>
  <c r="F71" i="1"/>
  <c r="F27" i="1"/>
  <c r="F249" i="1"/>
  <c r="F239" i="1"/>
  <c r="F237" i="1"/>
  <c r="F235" i="1"/>
  <c r="F233" i="1"/>
  <c r="F227" i="1"/>
  <c r="F247" i="1"/>
  <c r="F245" i="1"/>
  <c r="F225" i="1"/>
  <c r="F223" i="1"/>
  <c r="F303" i="1"/>
  <c r="F301" i="1"/>
  <c r="F299" i="1"/>
  <c r="F297" i="1"/>
  <c r="F295" i="1"/>
  <c r="F293" i="1"/>
  <c r="F291" i="1"/>
  <c r="F277" i="1"/>
  <c r="F275" i="1"/>
  <c r="F273" i="1"/>
  <c r="F271" i="1"/>
  <c r="F269" i="1"/>
  <c r="F287" i="1" l="1"/>
  <c r="F311" i="1" s="1"/>
  <c r="F221" i="1"/>
  <c r="F261" i="1" s="1"/>
  <c r="F141" i="1" l="1"/>
  <c r="F145" i="1"/>
  <c r="F81" i="1"/>
  <c r="F133" i="1"/>
  <c r="F135" i="1"/>
  <c r="F137" i="1"/>
  <c r="F139" i="1"/>
  <c r="F45" i="1"/>
  <c r="F127" i="1"/>
  <c r="F149" i="1"/>
  <c r="F17" i="1" l="1"/>
  <c r="F39" i="1" l="1"/>
  <c r="F11" i="1" l="1"/>
  <c r="F13" i="1"/>
  <c r="F15" i="1"/>
  <c r="F19" i="1"/>
  <c r="F21" i="1"/>
  <c r="F85" i="1"/>
  <c r="F87" i="1"/>
  <c r="F89" i="1"/>
  <c r="F91" i="1"/>
  <c r="F93" i="1"/>
  <c r="F95" i="1"/>
  <c r="F97" i="1"/>
  <c r="F99" i="1"/>
  <c r="F101" i="1"/>
  <c r="F103" i="1"/>
  <c r="F105" i="1"/>
  <c r="F106" i="1"/>
  <c r="F23" i="1"/>
  <c r="F57" i="1"/>
  <c r="F43" i="1"/>
  <c r="F47" i="1"/>
  <c r="F49" i="1"/>
  <c r="F51" i="1"/>
  <c r="F53" i="1"/>
  <c r="F55" i="1"/>
  <c r="F59" i="1"/>
  <c r="F61" i="1"/>
  <c r="F63" i="1"/>
  <c r="F69" i="1"/>
  <c r="F79" i="1"/>
  <c r="F29" i="1"/>
  <c r="F33" i="1"/>
  <c r="F31" i="1"/>
  <c r="F35" i="1"/>
  <c r="F37" i="1"/>
  <c r="F41" i="1"/>
  <c r="F107" i="1"/>
  <c r="F119" i="1"/>
  <c r="F121" i="1"/>
  <c r="F123" i="1"/>
  <c r="F9" i="1" l="1"/>
  <c r="F216" i="1" s="1"/>
  <c r="F1" i="1"/>
  <c r="F265" i="1" l="1"/>
  <c r="F283" i="1" s="1"/>
  <c r="F313" i="1" l="1"/>
</calcChain>
</file>

<file path=xl/sharedStrings.xml><?xml version="1.0" encoding="utf-8"?>
<sst xmlns="http://schemas.openxmlformats.org/spreadsheetml/2006/main" count="352" uniqueCount="202">
  <si>
    <t>ITEM NO.</t>
  </si>
  <si>
    <t>DESCRIPTION</t>
  </si>
  <si>
    <t>BID AMOUNT</t>
  </si>
  <si>
    <t>1</t>
  </si>
  <si>
    <t>Mobilization</t>
  </si>
  <si>
    <t>LS</t>
  </si>
  <si>
    <t>LF</t>
  </si>
  <si>
    <t>EA</t>
  </si>
  <si>
    <t>SY</t>
  </si>
  <si>
    <t>GAL</t>
  </si>
  <si>
    <t>QTY</t>
  </si>
  <si>
    <t>UNIT</t>
  </si>
  <si>
    <t>BID PRICE</t>
  </si>
  <si>
    <t>Removal of Pavement</t>
  </si>
  <si>
    <t>Removal of Inlets and Headwalls</t>
  </si>
  <si>
    <t>Crushed Aggregate Base, Type B, 8" Compacted Thickness</t>
  </si>
  <si>
    <t>Tack Coat</t>
  </si>
  <si>
    <t>Planing Existing Pavement, 1 - 2"</t>
  </si>
  <si>
    <t>24" Curb and Gutter</t>
  </si>
  <si>
    <t>TON</t>
  </si>
  <si>
    <t>CYD</t>
  </si>
  <si>
    <t>Mulching And Seeding</t>
  </si>
  <si>
    <t>AC</t>
  </si>
  <si>
    <t>Silt Fence Install, Maintain &amp; Remove</t>
  </si>
  <si>
    <t>Erosion Control Blanket                                                    (Blankets for Slopes)</t>
  </si>
  <si>
    <t>Wheel Wash Water Collection Pit</t>
  </si>
  <si>
    <t>Pond Baffles Install, Maintain and Remove</t>
  </si>
  <si>
    <t>Skimmer for Pond, Install, Maintain and Remove</t>
  </si>
  <si>
    <t>Rock Check Dams, Install, Maintain and Remove</t>
  </si>
  <si>
    <t>Curb Inlet Protection (Wattles)</t>
  </si>
  <si>
    <t>Inlet Protection (Silt Saver)</t>
  </si>
  <si>
    <t>Temporary Sediment Pond Install, Maintain, Remove</t>
  </si>
  <si>
    <t>Unclassified Excavation</t>
  </si>
  <si>
    <t>UNIT BID SHEET</t>
  </si>
  <si>
    <t>Total Base Bid</t>
  </si>
  <si>
    <t>Electrical Aid to Construction</t>
  </si>
  <si>
    <t>ALL ITEMS SHALL BE CONSIDERED IN-PLACE. PRICES SHALL INCLUDE ALL LABOR, EQUIPMENT,MATERIALS, AND REMOVALS AS REQUIRED FOR CONSTRUCTION OF THE REQUIRED WORK.</t>
  </si>
  <si>
    <t xml:space="preserve">COMPANY__________________________  SIGNATURE_________________________  DATE______________________________   </t>
  </si>
  <si>
    <t>Clearing and Grubbing (Approx. 70 acres)</t>
  </si>
  <si>
    <t>Solid Yellow Reflectorized Traffic Control Marking (ALDOT SD# PS-701-4)</t>
  </si>
  <si>
    <t>Goss Road Extension and Mass Grading</t>
  </si>
  <si>
    <t>28' Lighting Poles with Concrete Bases</t>
  </si>
  <si>
    <t>Pole Mounted Lighting Fixtures</t>
  </si>
  <si>
    <t>#6 Wire for Pole Mounted Lighting Fixture Circuitry</t>
  </si>
  <si>
    <t>#10 Wire for Pole Mounted Lighting Fixture Circuitry</t>
  </si>
  <si>
    <t>Service Equipment for Electrical Service</t>
  </si>
  <si>
    <t>Yard Inlet (includes excavation, disposal, bedding, backfill and compaction)</t>
  </si>
  <si>
    <t xml:space="preserve">Solid Yellow, Class 2, Type A Traffic Stripe         (4" Wide)                  </t>
  </si>
  <si>
    <t>Double Yellow , Class 2, Type A Traffic Stripe  (4" Wide)</t>
  </si>
  <si>
    <t>Total Option 1 Bid</t>
  </si>
  <si>
    <t>Total Option 2 Bid</t>
  </si>
  <si>
    <t>1-1</t>
  </si>
  <si>
    <t>OPTION 2 - SANITARY SEWER EAST OF RIDEOUT ROAD</t>
  </si>
  <si>
    <t>2-1</t>
  </si>
  <si>
    <t>2-2</t>
  </si>
  <si>
    <t>2-3</t>
  </si>
  <si>
    <t>2-4</t>
  </si>
  <si>
    <t>2-5</t>
  </si>
  <si>
    <t>OPTION 3 - SANITARY SEWER WEST OF RIDEOUT ROAD</t>
  </si>
  <si>
    <t>3-1</t>
  </si>
  <si>
    <t>3-2</t>
  </si>
  <si>
    <t>3-3</t>
  </si>
  <si>
    <t>3-4</t>
  </si>
  <si>
    <t>3-5</t>
  </si>
  <si>
    <t>3-6</t>
  </si>
  <si>
    <t>3-7</t>
  </si>
  <si>
    <t>Total Option 3 Bid</t>
  </si>
  <si>
    <t>SF</t>
  </si>
  <si>
    <t>Total Bid with Options</t>
  </si>
  <si>
    <t>Clearing and Grubbing (Approx. 0.76 acres)</t>
  </si>
  <si>
    <t>CY</t>
  </si>
  <si>
    <t>48" Cast in Place Headwalls with Grates</t>
  </si>
  <si>
    <t>1-2</t>
  </si>
  <si>
    <t>1-3</t>
  </si>
  <si>
    <t>1-4</t>
  </si>
  <si>
    <t>1-5</t>
  </si>
  <si>
    <t>1-6</t>
  </si>
  <si>
    <t>1-7</t>
  </si>
  <si>
    <t>1-8</t>
  </si>
  <si>
    <t>1-9</t>
  </si>
  <si>
    <t>1-10</t>
  </si>
  <si>
    <t>18" Headwall</t>
  </si>
  <si>
    <t>48" Headwall</t>
  </si>
  <si>
    <t>42" Headwall</t>
  </si>
  <si>
    <t>54" Headwall</t>
  </si>
  <si>
    <t>Irrigation Allowance</t>
  </si>
  <si>
    <t>1-11</t>
  </si>
  <si>
    <t>Respread 6" Thick Topsoil</t>
  </si>
  <si>
    <t>66" Headwall</t>
  </si>
  <si>
    <t>Water Aid to Construction</t>
  </si>
  <si>
    <t>5" PVC Electrical Conduit (Furnish and Install Complete in Place to include excavation, disposal, backfill and compaction)</t>
  </si>
  <si>
    <t>Spring Snow Crabapple - 3" Caliper</t>
  </si>
  <si>
    <t>Purple Leaf Plum - 3” Caliper</t>
  </si>
  <si>
    <t>Over Cup Oak - 3” Caliper</t>
  </si>
  <si>
    <t>Willow Oaks - 3” Caliper</t>
  </si>
  <si>
    <t>Bermuda Sod</t>
  </si>
  <si>
    <t>Bales of Long Leaf Pinestraw</t>
  </si>
  <si>
    <t>Tie to Existing 12" Main (Labor Only)</t>
  </si>
  <si>
    <t>12" Ductile Iron Pipe (Labor Only), Complete in Place to include excavation, disposal, backfill and compaction</t>
  </si>
  <si>
    <t>Water System Testing</t>
  </si>
  <si>
    <t>2-6</t>
  </si>
  <si>
    <t>Geometric Controls</t>
  </si>
  <si>
    <t>2-7</t>
  </si>
  <si>
    <t>3-8</t>
  </si>
  <si>
    <t>3-9</t>
  </si>
  <si>
    <t>Tie to Existing Manhole</t>
  </si>
  <si>
    <t>3-10</t>
  </si>
  <si>
    <t>2-8</t>
  </si>
  <si>
    <t>8" Ductile Iron Gate Valve (Labor Only), Complete in Place</t>
  </si>
  <si>
    <t>Fire Hydrant Assembly (Labor Only), Complete in Place</t>
  </si>
  <si>
    <t>12" Ductile Iron Gate Valve (Labor Only), Complete in Place</t>
  </si>
  <si>
    <t>8" Ductile Iron Pipe (Labor Only), Complete in Place to include excavation, disposal, backfill and compaction</t>
  </si>
  <si>
    <t>Tie to Existing 12" Main, with Tapping Valve &amp; Sleeve (Labor Only)</t>
  </si>
  <si>
    <t xml:space="preserve">Broken Yellow, Class 2, Type A Traffic Stripe    (4" Wide)  </t>
  </si>
  <si>
    <t xml:space="preserve">Broken White, Class 2, Type A Traffic Stripe    (4" Wide)  </t>
  </si>
  <si>
    <t>COH Project No. 71-23-SP17</t>
  </si>
  <si>
    <t>Sewer Testing</t>
  </si>
  <si>
    <t>Respread 2" Thick Topsoil From Stockpile</t>
  </si>
  <si>
    <t xml:space="preserve">Mobilization </t>
  </si>
  <si>
    <t>OPTION 1 - GOSS ROAD EXTESNION OUTSIDE OF TIFF BOUNDARY</t>
  </si>
  <si>
    <t>1-12</t>
  </si>
  <si>
    <t>1-13</t>
  </si>
  <si>
    <t>1-14</t>
  </si>
  <si>
    <t>1-15</t>
  </si>
  <si>
    <t>Security Fence Install</t>
  </si>
  <si>
    <t>Chain Link Fence Relocation</t>
  </si>
  <si>
    <t>3-11</t>
  </si>
  <si>
    <t>Mowing Greater than 6"</t>
  </si>
  <si>
    <t>Storm Water Junction Box</t>
  </si>
  <si>
    <t>2-9</t>
  </si>
  <si>
    <t>3-12</t>
  </si>
  <si>
    <t>Rock Excavation  (includes removal and disposal from job site)</t>
  </si>
  <si>
    <t>Install HU Furnished Sectionalizing Cabinet Bases to include Grading, Base Stone, and Contractor provided Long Radius Elbows Encased in Concrete</t>
  </si>
  <si>
    <t>Install HU Furnished Transformer Bases to include Grading, Base Stone, and Contractor Provided Long Radius Elbows Encased in Concrete</t>
  </si>
  <si>
    <t>Topsoil, Mulching, and Seeding</t>
  </si>
  <si>
    <t>424A-336 Superpave Bituminous Concrete Wearing Surface Layer, 3/8" Maximum Aggregate Size Mix, ESAL Range A/B, 110 LB/SY (1" Thick)</t>
  </si>
  <si>
    <t>424B-635 Superpave Bituminous Concrete Upper Binder Layer, 3/4" Maximum Aggregate Size Mix, ESAL Range A/B, 190 LB/SY                                    (1.75" Thick)</t>
  </si>
  <si>
    <t>424B-666 Superpave Bituminous Concrete Upper Binder Layer, 1" Maximum Aggregate Size Mix, ESAL Range A/B, 250 LB/SY           (2.25" Thick)</t>
  </si>
  <si>
    <t>Grind Out Existing Single Traffic Stripe</t>
  </si>
  <si>
    <t>Grind Out Existing Painted Island</t>
  </si>
  <si>
    <t>Grind Out Existing Arrow Marking</t>
  </si>
  <si>
    <t>Grind Out Existing Legends</t>
  </si>
  <si>
    <t>2" PVC for Pole mounted Lighting Fixture Circuitry, Backfill with Stone Only in Paved Areas</t>
  </si>
  <si>
    <t>Communications Manhole with Locking Manhole Cover (includes excavation, disposal, backfill, compaction, manhole markings, and each conduit tagging per bank per manhole)</t>
  </si>
  <si>
    <t>Pavement Markers, Class A-H, Type 2D</t>
  </si>
  <si>
    <t>Pavement Markers, Class A-H, Type 1B</t>
  </si>
  <si>
    <t>Pavement Markers, Class A-H, Type 2E</t>
  </si>
  <si>
    <t>424B-635 Superpave Bituminous Concrete Upper Binder Layer, 3/4" Maximum Aggregate Size Mix, ESAL Range A/B, 190 LB/SY           (1.75" Thick)</t>
  </si>
  <si>
    <t>1-16</t>
  </si>
  <si>
    <t>1-17</t>
  </si>
  <si>
    <t>1-18</t>
  </si>
  <si>
    <t>1-19</t>
  </si>
  <si>
    <t>1-20</t>
  </si>
  <si>
    <t>Crushed Aggregate Base, Type B, 5" Compacted Thickness, for Temporary Road</t>
  </si>
  <si>
    <t>424B-635 Superpave Bituminous Concrete Upper Binder Layer, 3/4" Maximum Aggregate Size Mix, ESAL Range A/B, 220 LB/SY              (2" Thick) for Temporary Road</t>
  </si>
  <si>
    <t>15" Storm HDPE (includes excavation, disposal, bedding, backfill and compaction) for Temporary Road</t>
  </si>
  <si>
    <t xml:space="preserve">Grind Out Existing Double Yellow Traffic Stripe </t>
  </si>
  <si>
    <t>Temporary Double  Yellow Traffic Stripe           (4" Wide)</t>
  </si>
  <si>
    <t>ATTACHMENT  "A1"</t>
  </si>
  <si>
    <t>Class 4, Aluminum Flat Sign Panels 0.08" Thick or Steel Flat Sign Panels 14 Gauge (Type III or Type IV Background) to Include Sign Post and Footing per Street Sign Detail</t>
  </si>
  <si>
    <t>Removal of Pavement and Hauled off Arsenal</t>
  </si>
  <si>
    <t>Removal of Pipe, All Sizes</t>
  </si>
  <si>
    <t>Removal and Disposal of Fence, All types</t>
  </si>
  <si>
    <t>Undercut Excavation (includes excavation, stockpiling, hauling and placing of undercut replacement, and compaction)</t>
  </si>
  <si>
    <t>Planing Existing Pavement, 1 - 2" (Tie Ins Only)</t>
  </si>
  <si>
    <t>18" Storm RCP (includes excavation, disposal, bedding, crushed aggregate backfill and compaction)</t>
  </si>
  <si>
    <t>24" Storm RCP (includes excavation, disposal, bedding, crushed aggregate backfill and compaction)</t>
  </si>
  <si>
    <t>42" Storm RCP (includes excavation, disposal, bedding, crushed aggregate backfill and compaction)</t>
  </si>
  <si>
    <t>48" Storm RCP (includes excavation, disposal, bedding, crushed aggregate backfill and compaction)</t>
  </si>
  <si>
    <t>54" Storm RCP (includes excavation, disposal, bedding, crushed aggregate backfill and compaction)</t>
  </si>
  <si>
    <t>60" Storm RCP (includes excavation, disposal, bedding, crushed aggregate backfill and compaction)</t>
  </si>
  <si>
    <t>66" Storm RCP (includes excavation, disposal, bedding, crushed aggregate backfill and compaction)</t>
  </si>
  <si>
    <t>6" Perforated Underdrain Pipe, Complete in Place</t>
  </si>
  <si>
    <t>Single Wing Curb Inlet (includes excavation, disposal, bedding, crushed aggregate backfill and compaction)</t>
  </si>
  <si>
    <t>Double Wing Curb Inlet (includes excavation, disposal, bedding, crushed aggregate backfill and compaction)</t>
  </si>
  <si>
    <t>Class 2 Rip Rap (2' Thick Layer)</t>
  </si>
  <si>
    <t>Borrow Site Replacement</t>
  </si>
  <si>
    <t>Stripped and Stockpiled Topsoil</t>
  </si>
  <si>
    <t>Traffic Control Plan by Contractor to be Sealed by an Alabama Professional Engineer Sealed and To Include All (Contractor Retained Items): Construction Signs, Drums, Cones, Portable Chevron Boards, Barricades with Type B Warning Lights, Etc. Furnish, Maintain, Adjustment and Removal in Accordance with Latest MUTCD</t>
  </si>
  <si>
    <t>Security Fence Install to Include Signs and Security Wire</t>
  </si>
  <si>
    <t>ALDOT #2 Stone (As Directed by Engineer)</t>
  </si>
  <si>
    <t>Separation Fabric for Undercut of Roadway Subgrade (As Directed by Engineer)</t>
  </si>
  <si>
    <t>Utility Conflict Concrete (As Directed by Engineer)</t>
  </si>
  <si>
    <t>Roadway Name Sign and Post (COPT Standard)</t>
  </si>
  <si>
    <t>Thrust Block Concrete</t>
  </si>
  <si>
    <t>Electrical Pull Boxes for Street Lights</t>
  </si>
  <si>
    <t>Relocate Goss Road Signs</t>
  </si>
  <si>
    <t>Precast Sanitary Sewer Manhole, 48"Inside Diameter, 10'-16' Depth (includes excavation, disposal, bedding, crushed aggregate backfill and compaction)</t>
  </si>
  <si>
    <t>10" Ductile Iron Sanitary Sewer Pipe, 0'-8' Depth (includes excavation, disposal, bedding, crushsed aggregate backfill and compaction)</t>
  </si>
  <si>
    <t>10" Ductile Iron Sanitary Sewer Pipe, 8'-10' Depth (includes excavation, disposal, bedding, crushed aggregate backfill and compaction)</t>
  </si>
  <si>
    <t>10" Ductile Iron Sanitary Sewer Pipe, 10'-16' Depth (includes excavation, disposal, bedding, crushed aggregate backfill and compaction)</t>
  </si>
  <si>
    <t>6" PVC Sanitary Sewer Lateral to Include Cleanout (includes excavation, disposal, bedding, crushed aggregate backfill and compaction)</t>
  </si>
  <si>
    <t>Precast Sanitary Sewer Manhole, 48" Inside Diameter, 0'-8' Depth (includes excavation, disposal, bedding, crushed aggregate backfill and compaction)</t>
  </si>
  <si>
    <t>Precast Sanitary Sewer Manhole, 48" Inside Diameter, 8'-10' Depth (includes excavation, disposal, bedding, crushed aggregate backfill and compaction)</t>
  </si>
  <si>
    <t>Precast Sanitary Sewer Manhole, 48" Inside Diameter, 10'-12' Depth (includes excavation, disposal, bedding, crushed aggregate backfill and compaction)</t>
  </si>
  <si>
    <t>8" Ductile Iron Sanitary Sewer Pipe, 0'-8' Depth (includes excavation, disposal, bedding, crushed aggregate backfill and compaction)</t>
  </si>
  <si>
    <t>8" Ductile Iron Sanitary Sewer Pipe, 8'-10' Depth (includes excavation, disposal, bedding, crushed aggregate backfill and compaction)</t>
  </si>
  <si>
    <t>8" Ductile Iron Sanitary Sewer Pipe, 10'-12' Depth (includes excavation, disposal, bedding, crushed aggregate backfill and compaction)</t>
  </si>
  <si>
    <r>
      <t xml:space="preserve">Temporary Construction Entrance,                                              Utilizing Coarse Aggregate, ALDOT #2, Furnish, Maintain, Remove and </t>
    </r>
    <r>
      <rPr>
        <b/>
        <sz val="16"/>
        <color rgb="FFFF0000"/>
        <rFont val="Arial"/>
        <family val="2"/>
      </rPr>
      <t>Restore Site</t>
    </r>
  </si>
  <si>
    <r>
      <t xml:space="preserve">Communication Ductbank - (9)4" Ducts (Concrete </t>
    </r>
    <r>
      <rPr>
        <b/>
        <sz val="16"/>
        <color rgb="FFFF0000"/>
        <rFont val="Arial"/>
        <family val="2"/>
      </rPr>
      <t>Encased</t>
    </r>
    <r>
      <rPr>
        <b/>
        <sz val="16"/>
        <rFont val="Arial"/>
        <family val="2"/>
      </rPr>
      <t xml:space="preserve"> includes excavation, disposal, backfill and compaction)</t>
    </r>
  </si>
  <si>
    <t>Water Main Bore Spacers &amp; Casing Loading</t>
  </si>
  <si>
    <t>Traffic Signal Removal at Rideout Road (Contractor to provide signal heads and controller, cabinet ,etc. to Arsenal. Foundation to be removed 12" below surface. Pole and Mast arm to be removed from Arsenal)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</si>
</sst>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mm/dd/yy;@"/>
  </numFmts>
  <fonts count="15"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sz val="10"/>
      <name val="Arial"/>
      <family val="2"/>
    </font>
    <font>
      <b/>
      <sz val="16"/>
      <name val="Arial"/>
      <family val="2"/>
    </font>
    <font>
      <sz val="10"/>
      <name val="MS Sans Serif"/>
    </font>
    <font>
      <sz val="10"/>
      <name val="Arial"/>
      <family val="2"/>
    </font>
    <font>
      <i/>
      <sz val="10"/>
      <name val="Arial"/>
      <family val="2"/>
    </font>
    <font>
      <sz val="16"/>
      <name val="Calibri"/>
      <family val="2"/>
      <scheme val="minor"/>
    </font>
    <font>
      <sz val="8"/>
      <name val="Calibri"/>
      <family val="2"/>
      <scheme val="minor"/>
    </font>
    <font>
      <b/>
      <sz val="16"/>
      <color rgb="FFFF0000"/>
      <name val="Arial"/>
      <family val="2"/>
    </font>
  </fonts>
  <fills count="6">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diagonal/>
    </border>
    <border>
      <left/>
      <right style="medium">
        <color indexed="64"/>
      </right>
      <top/>
      <bottom/>
      <diagonal/>
    </border>
    <border>
      <left style="thin">
        <color indexed="64"/>
      </left>
      <right/>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46">
    <xf numFmtId="0" fontId="0" fillId="0" borderId="0"/>
    <xf numFmtId="44" fontId="6" fillId="0" borderId="0" applyFont="0" applyFill="0" applyBorder="0" applyAlignment="0" applyProtection="0"/>
    <xf numFmtId="0" fontId="7" fillId="0" borderId="0"/>
    <xf numFmtId="0" fontId="9" fillId="0" borderId="0"/>
    <xf numFmtId="44" fontId="5" fillId="0" borderId="0" applyFont="0" applyFill="0" applyBorder="0" applyAlignment="0" applyProtection="0"/>
    <xf numFmtId="44" fontId="6" fillId="0" borderId="0" applyFont="0" applyFill="0" applyBorder="0" applyAlignment="0" applyProtection="0"/>
    <xf numFmtId="0" fontId="5" fillId="0" borderId="0"/>
    <xf numFmtId="0" fontId="10" fillId="0" borderId="0"/>
    <xf numFmtId="0" fontId="10" fillId="0" borderId="0"/>
    <xf numFmtId="0" fontId="6" fillId="0" borderId="0"/>
    <xf numFmtId="9" fontId="5"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44" fontId="3" fillId="0" borderId="0" applyFont="0" applyFill="0" applyBorder="0" applyAlignment="0" applyProtection="0"/>
    <xf numFmtId="0" fontId="3" fillId="0" borderId="0"/>
    <xf numFmtId="0" fontId="7" fillId="0" borderId="0"/>
    <xf numFmtId="0" fontId="7" fillId="0" borderId="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54">
    <xf numFmtId="0" fontId="0" fillId="0" borderId="0" xfId="0"/>
    <xf numFmtId="0" fontId="8" fillId="0" borderId="0" xfId="2" applyFont="1" applyAlignment="1">
      <alignment horizontal="center" vertical="top"/>
    </xf>
    <xf numFmtId="0" fontId="8" fillId="0" borderId="0" xfId="2" applyFont="1" applyAlignment="1">
      <alignment horizontal="center" vertical="top" wrapText="1"/>
    </xf>
    <xf numFmtId="0" fontId="8" fillId="0" borderId="0" xfId="2" applyFont="1" applyAlignment="1">
      <alignment horizontal="center" wrapText="1"/>
    </xf>
    <xf numFmtId="164" fontId="8" fillId="0" borderId="0" xfId="2" applyNumberFormat="1" applyFont="1" applyAlignment="1">
      <alignment horizontal="center" vertical="center" wrapText="1"/>
    </xf>
    <xf numFmtId="164" fontId="8" fillId="0" borderId="1" xfId="2" applyNumberFormat="1" applyFont="1" applyBorder="1" applyAlignment="1">
      <alignment horizontal="center" vertical="center" wrapText="1"/>
    </xf>
    <xf numFmtId="0" fontId="8" fillId="0" borderId="0" xfId="2" applyFont="1" applyAlignment="1">
      <alignment vertical="top" wrapText="1"/>
    </xf>
    <xf numFmtId="0" fontId="8" fillId="0" borderId="0" xfId="2" applyFont="1" applyAlignment="1">
      <alignment horizontal="center" vertical="center" wrapText="1"/>
    </xf>
    <xf numFmtId="0" fontId="8" fillId="0" borderId="1" xfId="2" applyFont="1" applyBorder="1" applyAlignment="1">
      <alignment horizontal="center" vertical="center" wrapText="1"/>
    </xf>
    <xf numFmtId="49" fontId="8" fillId="0" borderId="1" xfId="2" applyNumberFormat="1" applyFont="1" applyBorder="1" applyAlignment="1">
      <alignment horizontal="center" vertical="center" wrapText="1"/>
    </xf>
    <xf numFmtId="0" fontId="8" fillId="0" borderId="0" xfId="2" applyFont="1" applyAlignment="1">
      <alignment horizontal="center" vertical="center"/>
    </xf>
    <xf numFmtId="165" fontId="8" fillId="0" borderId="0" xfId="2" applyNumberFormat="1" applyFont="1" applyAlignment="1">
      <alignment horizontal="center" vertical="center" wrapText="1"/>
    </xf>
    <xf numFmtId="0" fontId="8" fillId="0" borderId="3" xfId="2" applyFont="1" applyBorder="1" applyAlignment="1">
      <alignment horizontal="center" vertical="center" wrapText="1"/>
    </xf>
    <xf numFmtId="0" fontId="8" fillId="3" borderId="2" xfId="2" applyFont="1" applyFill="1" applyBorder="1" applyAlignment="1">
      <alignment horizontal="center" vertical="center" wrapText="1"/>
    </xf>
    <xf numFmtId="4" fontId="8" fillId="3" borderId="2" xfId="2" applyNumberFormat="1" applyFont="1" applyFill="1" applyBorder="1" applyAlignment="1">
      <alignment horizontal="center" vertical="center" wrapText="1"/>
    </xf>
    <xf numFmtId="14" fontId="8" fillId="0" borderId="0" xfId="2" applyNumberFormat="1" applyFont="1"/>
    <xf numFmtId="0" fontId="8" fillId="0" borderId="1" xfId="7" applyFont="1" applyBorder="1" applyAlignment="1">
      <alignment horizontal="center" vertical="center" wrapText="1"/>
    </xf>
    <xf numFmtId="0" fontId="11" fillId="0" borderId="0" xfId="0" applyFont="1" applyAlignment="1">
      <alignment vertical="top" wrapText="1"/>
    </xf>
    <xf numFmtId="164" fontId="8" fillId="0" borderId="2" xfId="2" applyNumberFormat="1" applyFont="1" applyBorder="1" applyAlignment="1">
      <alignment horizontal="center" vertical="center" wrapText="1"/>
    </xf>
    <xf numFmtId="1" fontId="8" fillId="0" borderId="0" xfId="2" applyNumberFormat="1" applyFont="1" applyAlignment="1">
      <alignment vertical="top"/>
    </xf>
    <xf numFmtId="1" fontId="8" fillId="0" borderId="0" xfId="2" applyNumberFormat="1" applyFont="1" applyAlignment="1">
      <alignment vertical="top" wrapText="1"/>
    </xf>
    <xf numFmtId="1" fontId="8" fillId="0" borderId="0" xfId="2" applyNumberFormat="1" applyFont="1" applyAlignment="1">
      <alignment horizontal="center" vertical="center" wrapText="1"/>
    </xf>
    <xf numFmtId="1" fontId="8" fillId="3" borderId="2" xfId="2" applyNumberFormat="1" applyFont="1" applyFill="1" applyBorder="1" applyAlignment="1">
      <alignment horizontal="center" vertical="center" wrapText="1"/>
    </xf>
    <xf numFmtId="1" fontId="8" fillId="0" borderId="3" xfId="2" applyNumberFormat="1" applyFont="1" applyBorder="1" applyAlignment="1">
      <alignment horizontal="center" vertical="center" wrapText="1"/>
    </xf>
    <xf numFmtId="1" fontId="8" fillId="0" borderId="1" xfId="2" applyNumberFormat="1" applyFont="1" applyBorder="1" applyAlignment="1">
      <alignment horizontal="center" vertical="center" wrapText="1"/>
    </xf>
    <xf numFmtId="1" fontId="11" fillId="0" borderId="0" xfId="0" applyNumberFormat="1" applyFont="1" applyAlignment="1">
      <alignment vertical="top"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1" fontId="8" fillId="0" borderId="5" xfId="2" applyNumberFormat="1" applyFont="1" applyBorder="1" applyAlignment="1">
      <alignment horizontal="center" vertical="center" wrapText="1"/>
    </xf>
    <xf numFmtId="44" fontId="8" fillId="0" borderId="1" xfId="2" applyNumberFormat="1" applyFont="1" applyBorder="1" applyAlignment="1">
      <alignment horizontal="center" vertical="center" wrapText="1"/>
    </xf>
    <xf numFmtId="0" fontId="8" fillId="0" borderId="7" xfId="2" applyFont="1" applyBorder="1" applyAlignment="1">
      <alignment horizontal="center" vertical="center" wrapText="1"/>
    </xf>
    <xf numFmtId="164" fontId="8" fillId="3" borderId="13" xfId="2" applyNumberFormat="1" applyFont="1" applyFill="1" applyBorder="1" applyAlignment="1">
      <alignment horizontal="center" vertical="center"/>
    </xf>
    <xf numFmtId="0" fontId="8" fillId="0" borderId="12" xfId="2" applyFont="1" applyBorder="1" applyAlignment="1">
      <alignment horizontal="center" wrapText="1"/>
    </xf>
    <xf numFmtId="0" fontId="8" fillId="0" borderId="9" xfId="2" applyFont="1" applyBorder="1" applyAlignment="1">
      <alignment horizontal="center" vertical="center" wrapText="1"/>
    </xf>
    <xf numFmtId="1" fontId="8" fillId="0" borderId="7" xfId="2" applyNumberFormat="1" applyFont="1" applyBorder="1" applyAlignment="1">
      <alignment horizontal="center" vertical="center" wrapText="1"/>
    </xf>
    <xf numFmtId="0" fontId="11" fillId="0" borderId="14" xfId="0" applyFont="1" applyBorder="1" applyAlignment="1">
      <alignment vertical="top" wrapText="1"/>
    </xf>
    <xf numFmtId="164" fontId="8" fillId="0" borderId="6" xfId="2" applyNumberFormat="1" applyFont="1" applyBorder="1" applyAlignment="1">
      <alignment horizontal="center" vertical="center" wrapText="1"/>
    </xf>
    <xf numFmtId="164" fontId="8" fillId="3" borderId="1" xfId="2" applyNumberFormat="1" applyFont="1" applyFill="1" applyBorder="1" applyAlignment="1">
      <alignment horizontal="center" vertical="center"/>
    </xf>
    <xf numFmtId="0" fontId="8" fillId="0" borderId="8" xfId="2" applyFont="1" applyBorder="1" applyAlignment="1">
      <alignment horizontal="center" vertical="center" wrapText="1"/>
    </xf>
    <xf numFmtId="3" fontId="8" fillId="0" borderId="3" xfId="2" applyNumberFormat="1" applyFont="1" applyBorder="1" applyAlignment="1">
      <alignment horizontal="center" vertical="center" wrapText="1"/>
    </xf>
    <xf numFmtId="3" fontId="8" fillId="0" borderId="1" xfId="2" applyNumberFormat="1" applyFont="1" applyBorder="1" applyAlignment="1">
      <alignment horizontal="center" vertical="center" wrapText="1"/>
    </xf>
    <xf numFmtId="3" fontId="8" fillId="0" borderId="1" xfId="7" applyNumberFormat="1" applyFont="1" applyBorder="1" applyAlignment="1">
      <alignment horizontal="center" vertical="center" wrapText="1"/>
    </xf>
    <xf numFmtId="3" fontId="8" fillId="0" borderId="5" xfId="2" applyNumberFormat="1" applyFont="1" applyBorder="1" applyAlignment="1">
      <alignment horizontal="center" vertical="center" wrapText="1"/>
    </xf>
    <xf numFmtId="0" fontId="8" fillId="0" borderId="1" xfId="0" applyFont="1" applyBorder="1" applyAlignment="1">
      <alignment horizontal="center" vertical="center"/>
    </xf>
    <xf numFmtId="3" fontId="8" fillId="0" borderId="1" xfId="0" applyNumberFormat="1" applyFont="1" applyBorder="1" applyAlignment="1">
      <alignment horizontal="center" vertical="center"/>
    </xf>
    <xf numFmtId="164" fontId="8" fillId="0" borderId="5" xfId="2" applyNumberFormat="1" applyFont="1" applyBorder="1" applyAlignment="1">
      <alignment horizontal="center" vertical="center" wrapText="1"/>
    </xf>
    <xf numFmtId="0" fontId="8" fillId="0" borderId="16" xfId="2" applyFont="1" applyBorder="1" applyAlignment="1">
      <alignment horizontal="center" vertical="center" wrapText="1"/>
    </xf>
    <xf numFmtId="164" fontId="8" fillId="3" borderId="4" xfId="2" applyNumberFormat="1" applyFont="1" applyFill="1" applyBorder="1" applyAlignment="1">
      <alignment horizontal="center" vertical="center"/>
    </xf>
    <xf numFmtId="0" fontId="8" fillId="0" borderId="3" xfId="2" applyFont="1" applyBorder="1" applyAlignment="1">
      <alignment horizontal="left" vertical="center" wrapText="1"/>
    </xf>
    <xf numFmtId="0" fontId="8" fillId="0" borderId="1" xfId="2" applyFont="1" applyBorder="1" applyAlignment="1">
      <alignment horizontal="left" vertical="center" wrapText="1"/>
    </xf>
    <xf numFmtId="164" fontId="8" fillId="0" borderId="1" xfId="2" applyNumberFormat="1" applyFont="1" applyBorder="1" applyAlignment="1">
      <alignment horizontal="left" vertical="center" wrapText="1"/>
    </xf>
    <xf numFmtId="0" fontId="8" fillId="0" borderId="4" xfId="2" applyFont="1" applyBorder="1" applyAlignment="1">
      <alignment horizontal="left" vertical="center" wrapText="1"/>
    </xf>
    <xf numFmtId="0" fontId="8" fillId="4" borderId="1" xfId="3" applyFont="1" applyFill="1" applyBorder="1" applyAlignment="1">
      <alignment horizontal="left" vertical="center" wrapText="1"/>
    </xf>
    <xf numFmtId="0" fontId="8" fillId="0" borderId="1" xfId="0" applyFont="1" applyBorder="1" applyAlignment="1">
      <alignment horizontal="left" vertical="center"/>
    </xf>
    <xf numFmtId="0" fontId="8" fillId="0" borderId="1" xfId="7" applyFont="1" applyBorder="1" applyAlignment="1">
      <alignment horizontal="left" vertical="center" wrapText="1"/>
    </xf>
    <xf numFmtId="7" fontId="8" fillId="2" borderId="3" xfId="2" applyNumberFormat="1" applyFont="1" applyFill="1" applyBorder="1" applyAlignment="1" applyProtection="1">
      <alignment horizontal="center" vertical="center" wrapText="1"/>
      <protection locked="0"/>
    </xf>
    <xf numFmtId="164" fontId="8" fillId="2" borderId="3" xfId="2" applyNumberFormat="1" applyFont="1" applyFill="1" applyBorder="1" applyAlignment="1" applyProtection="1">
      <alignment horizontal="center" vertical="center" wrapText="1"/>
      <protection locked="0"/>
    </xf>
    <xf numFmtId="164" fontId="8" fillId="0" borderId="0" xfId="2" applyNumberFormat="1" applyFont="1" applyAlignment="1">
      <alignment vertical="top" wrapText="1"/>
    </xf>
    <xf numFmtId="164" fontId="11" fillId="0" borderId="0" xfId="0" applyNumberFormat="1" applyFont="1" applyAlignment="1">
      <alignment vertical="top" wrapText="1"/>
    </xf>
    <xf numFmtId="164" fontId="8" fillId="0" borderId="3" xfId="1" applyNumberFormat="1" applyFont="1" applyFill="1" applyBorder="1" applyAlignment="1" applyProtection="1">
      <alignment horizontal="center" vertical="center" wrapText="1"/>
    </xf>
    <xf numFmtId="164" fontId="8" fillId="0" borderId="8" xfId="1" applyNumberFormat="1" applyFont="1" applyFill="1" applyBorder="1" applyAlignment="1" applyProtection="1">
      <alignment horizontal="center" vertical="center" wrapText="1"/>
    </xf>
    <xf numFmtId="164" fontId="8" fillId="0" borderId="1" xfId="1" applyNumberFormat="1" applyFont="1" applyFill="1" applyBorder="1" applyAlignment="1" applyProtection="1">
      <alignment horizontal="center" vertical="center" wrapText="1"/>
    </xf>
    <xf numFmtId="164" fontId="8" fillId="0" borderId="6" xfId="1" applyNumberFormat="1" applyFont="1" applyFill="1" applyBorder="1" applyAlignment="1" applyProtection="1">
      <alignment horizontal="center" vertical="center" wrapText="1"/>
    </xf>
    <xf numFmtId="164" fontId="8" fillId="3" borderId="15" xfId="2" applyNumberFormat="1" applyFont="1" applyFill="1" applyBorder="1" applyAlignment="1">
      <alignment horizontal="center" vertical="center" wrapText="1"/>
    </xf>
    <xf numFmtId="164" fontId="8" fillId="0" borderId="5" xfId="1" applyNumberFormat="1" applyFont="1" applyFill="1" applyBorder="1" applyAlignment="1" applyProtection="1">
      <alignment horizontal="center" vertical="center" wrapText="1"/>
    </xf>
    <xf numFmtId="164" fontId="8" fillId="3" borderId="5" xfId="2" applyNumberFormat="1" applyFont="1" applyFill="1" applyBorder="1" applyAlignment="1">
      <alignment horizontal="center" vertical="center" wrapText="1"/>
    </xf>
    <xf numFmtId="164" fontId="8" fillId="3" borderId="1" xfId="2" applyNumberFormat="1" applyFont="1" applyFill="1" applyBorder="1" applyAlignment="1">
      <alignment horizontal="center" vertical="center" wrapText="1"/>
    </xf>
    <xf numFmtId="0" fontId="8" fillId="3" borderId="1" xfId="2" applyFont="1" applyFill="1" applyBorder="1" applyAlignment="1">
      <alignment horizontal="left" vertical="top" wrapText="1"/>
    </xf>
    <xf numFmtId="164" fontId="8" fillId="2" borderId="1" xfId="2" applyNumberFormat="1" applyFont="1" applyFill="1" applyBorder="1" applyAlignment="1" applyProtection="1">
      <alignment horizontal="center" vertical="center" wrapText="1"/>
      <protection locked="0"/>
    </xf>
    <xf numFmtId="0" fontId="12" fillId="0" borderId="16" xfId="0" applyFont="1" applyBorder="1" applyAlignment="1">
      <alignment horizontal="left" vertical="top" wrapText="1"/>
    </xf>
    <xf numFmtId="0" fontId="12" fillId="0" borderId="0" xfId="0" applyFont="1" applyBorder="1" applyAlignment="1">
      <alignment horizontal="left" vertical="top" wrapText="1"/>
    </xf>
    <xf numFmtId="0" fontId="8" fillId="0" borderId="17" xfId="2" applyFont="1" applyBorder="1" applyAlignment="1">
      <alignment horizontal="center" vertical="center" wrapText="1"/>
    </xf>
    <xf numFmtId="0" fontId="7" fillId="0" borderId="0" xfId="2" applyFont="1"/>
    <xf numFmtId="0" fontId="12" fillId="0" borderId="0" xfId="0" applyFont="1"/>
    <xf numFmtId="0" fontId="12" fillId="0" borderId="10" xfId="0" applyFont="1" applyBorder="1" applyAlignment="1">
      <alignment horizontal="left"/>
    </xf>
    <xf numFmtId="3" fontId="12" fillId="0" borderId="6" xfId="0" applyNumberFormat="1" applyFont="1" applyBorder="1"/>
    <xf numFmtId="0" fontId="12" fillId="0" borderId="6" xfId="0" applyFont="1" applyBorder="1"/>
    <xf numFmtId="164" fontId="12" fillId="0" borderId="10" xfId="0" applyNumberFormat="1" applyFont="1" applyBorder="1"/>
    <xf numFmtId="0" fontId="12" fillId="0" borderId="6" xfId="0" applyFont="1" applyBorder="1" applyAlignment="1">
      <alignment horizontal="left"/>
    </xf>
    <xf numFmtId="3" fontId="12" fillId="0" borderId="7" xfId="0" applyNumberFormat="1" applyFont="1" applyBorder="1"/>
    <xf numFmtId="0" fontId="12" fillId="0" borderId="7" xfId="0" applyFont="1" applyBorder="1"/>
    <xf numFmtId="0" fontId="12" fillId="0" borderId="16" xfId="0" applyFont="1" applyBorder="1"/>
    <xf numFmtId="3" fontId="12" fillId="0" borderId="11" xfId="0" applyNumberFormat="1" applyFont="1" applyBorder="1"/>
    <xf numFmtId="164" fontId="12" fillId="0" borderId="6" xfId="0" applyNumberFormat="1" applyFont="1" applyBorder="1"/>
    <xf numFmtId="0" fontId="12" fillId="0" borderId="0" xfId="0" applyFont="1" applyAlignment="1">
      <alignment horizontal="left"/>
    </xf>
    <xf numFmtId="3" fontId="12" fillId="0" borderId="8" xfId="0" applyNumberFormat="1" applyFont="1" applyBorder="1"/>
    <xf numFmtId="3" fontId="8" fillId="0" borderId="5" xfId="0" applyNumberFormat="1" applyFont="1" applyBorder="1" applyAlignment="1">
      <alignment horizontal="center" vertical="center"/>
    </xf>
    <xf numFmtId="0" fontId="8" fillId="0" borderId="5" xfId="0" applyFont="1" applyBorder="1" applyAlignment="1">
      <alignment horizontal="center" vertical="center"/>
    </xf>
    <xf numFmtId="1" fontId="12" fillId="0" borderId="0" xfId="0" applyNumberFormat="1" applyFont="1"/>
    <xf numFmtId="0" fontId="8" fillId="0" borderId="1" xfId="0" applyFont="1" applyBorder="1" applyAlignment="1">
      <alignment horizontal="center"/>
    </xf>
    <xf numFmtId="0" fontId="12" fillId="0" borderId="0" xfId="0" applyFont="1" applyAlignment="1">
      <alignment wrapText="1"/>
    </xf>
    <xf numFmtId="0" fontId="8" fillId="0" borderId="4" xfId="0" applyFont="1" applyBorder="1" applyAlignment="1">
      <alignment horizontal="left" vertical="center"/>
    </xf>
    <xf numFmtId="1" fontId="12" fillId="0" borderId="16" xfId="0" applyNumberFormat="1" applyFont="1" applyBorder="1"/>
    <xf numFmtId="0" fontId="12" fillId="0" borderId="10" xfId="0" applyFont="1" applyBorder="1"/>
    <xf numFmtId="164" fontId="12" fillId="0" borderId="7" xfId="0" applyNumberFormat="1" applyFont="1" applyBorder="1"/>
    <xf numFmtId="3" fontId="8" fillId="0" borderId="4" xfId="0" applyNumberFormat="1" applyFont="1" applyBorder="1" applyAlignment="1">
      <alignment horizontal="center" vertical="center"/>
    </xf>
    <xf numFmtId="0" fontId="8" fillId="0" borderId="1" xfId="0" applyFont="1" applyBorder="1" applyAlignment="1">
      <alignment horizontal="left" vertical="center" wrapText="1"/>
    </xf>
    <xf numFmtId="0" fontId="8" fillId="0" borderId="9" xfId="0" applyFont="1" applyBorder="1" applyAlignment="1">
      <alignment horizontal="center" vertical="center"/>
    </xf>
    <xf numFmtId="0" fontId="8" fillId="0" borderId="6" xfId="0" applyFont="1" applyBorder="1" applyAlignment="1">
      <alignment horizontal="left" vertical="center" wrapText="1"/>
    </xf>
    <xf numFmtId="3" fontId="8" fillId="0" borderId="7" xfId="0" applyNumberFormat="1" applyFont="1" applyBorder="1" applyAlignment="1">
      <alignment horizontal="center" vertical="center"/>
    </xf>
    <xf numFmtId="0" fontId="8" fillId="0" borderId="0" xfId="0" applyFont="1" applyAlignment="1">
      <alignment horizontal="center" vertical="center"/>
    </xf>
    <xf numFmtId="3" fontId="12" fillId="0" borderId="1" xfId="0" applyNumberFormat="1" applyFont="1" applyBorder="1"/>
    <xf numFmtId="0" fontId="12" fillId="0" borderId="1" xfId="0" applyFont="1" applyBorder="1"/>
    <xf numFmtId="164" fontId="12" fillId="0" borderId="1" xfId="0" applyNumberFormat="1" applyFont="1" applyBorder="1"/>
    <xf numFmtId="3" fontId="12" fillId="0" borderId="1" xfId="0" applyNumberFormat="1" applyFont="1" applyBorder="1" applyAlignment="1">
      <alignment horizontal="center" vertical="center"/>
    </xf>
    <xf numFmtId="0" fontId="12" fillId="0" borderId="1" xfId="0" applyFont="1" applyBorder="1" applyAlignment="1">
      <alignment vertical="center"/>
    </xf>
    <xf numFmtId="1" fontId="12" fillId="0" borderId="11" xfId="0" applyNumberFormat="1" applyFont="1" applyBorder="1"/>
    <xf numFmtId="0" fontId="12" fillId="0" borderId="1" xfId="0" applyFont="1" applyBorder="1" applyAlignment="1">
      <alignment horizontal="left" wrapText="1"/>
    </xf>
    <xf numFmtId="1" fontId="8" fillId="0" borderId="1" xfId="0" applyNumberFormat="1" applyFont="1" applyBorder="1" applyAlignment="1">
      <alignment horizontal="center" vertical="center"/>
    </xf>
    <xf numFmtId="0" fontId="8" fillId="0" borderId="7" xfId="0" applyFont="1" applyBorder="1" applyAlignment="1">
      <alignment horizontal="center" vertical="center"/>
    </xf>
    <xf numFmtId="164" fontId="8" fillId="0" borderId="11" xfId="0" applyNumberFormat="1" applyFont="1" applyBorder="1" applyAlignment="1">
      <alignment horizontal="center" vertical="center"/>
    </xf>
    <xf numFmtId="1" fontId="12" fillId="0" borderId="1" xfId="0" applyNumberFormat="1" applyFont="1" applyBorder="1"/>
    <xf numFmtId="164" fontId="12" fillId="0" borderId="5" xfId="0" applyNumberFormat="1" applyFont="1" applyBorder="1"/>
    <xf numFmtId="1" fontId="12" fillId="0" borderId="7" xfId="0" applyNumberFormat="1" applyFont="1" applyBorder="1"/>
    <xf numFmtId="164" fontId="8" fillId="4" borderId="1" xfId="0" applyNumberFormat="1" applyFont="1" applyFill="1" applyBorder="1"/>
    <xf numFmtId="1" fontId="8" fillId="0" borderId="5" xfId="0" applyNumberFormat="1" applyFont="1" applyBorder="1" applyAlignment="1">
      <alignment horizontal="center" vertical="center"/>
    </xf>
    <xf numFmtId="164" fontId="12" fillId="0" borderId="0" xfId="0" applyNumberFormat="1" applyFont="1"/>
    <xf numFmtId="1" fontId="12" fillId="0" borderId="10" xfId="0" applyNumberFormat="1" applyFont="1" applyBorder="1"/>
    <xf numFmtId="44" fontId="8" fillId="0" borderId="1" xfId="0" applyNumberFormat="1" applyFont="1" applyBorder="1"/>
    <xf numFmtId="0" fontId="12" fillId="0" borderId="4" xfId="0" applyFont="1" applyBorder="1"/>
    <xf numFmtId="164" fontId="8" fillId="3" borderId="18" xfId="2" applyNumberFormat="1" applyFont="1" applyFill="1" applyBorder="1" applyAlignment="1">
      <alignment horizontal="center" vertical="center"/>
    </xf>
    <xf numFmtId="164" fontId="8" fillId="3" borderId="19" xfId="2" applyNumberFormat="1" applyFont="1" applyFill="1" applyBorder="1" applyAlignment="1">
      <alignment horizontal="center" vertical="center" wrapText="1"/>
    </xf>
    <xf numFmtId="0" fontId="8" fillId="0" borderId="0" xfId="2" applyFont="1" applyBorder="1" applyAlignment="1">
      <alignment wrapText="1"/>
    </xf>
    <xf numFmtId="1" fontId="8" fillId="0" borderId="0" xfId="2" applyNumberFormat="1" applyFont="1" applyBorder="1" applyAlignment="1">
      <alignment horizontal="center" vertical="center" wrapText="1"/>
    </xf>
    <xf numFmtId="0" fontId="8" fillId="0" borderId="0" xfId="2" applyFont="1" applyBorder="1" applyAlignment="1">
      <alignment horizontal="center" vertical="center" wrapText="1"/>
    </xf>
    <xf numFmtId="0" fontId="8" fillId="0" borderId="4" xfId="0" applyFont="1" applyBorder="1" applyAlignment="1">
      <alignment horizontal="center" vertical="center"/>
    </xf>
    <xf numFmtId="1" fontId="8" fillId="0" borderId="14" xfId="0" applyNumberFormat="1" applyFont="1" applyBorder="1" applyAlignment="1">
      <alignment horizontal="center" vertical="center"/>
    </xf>
    <xf numFmtId="0" fontId="8" fillId="0" borderId="14" xfId="0" applyFont="1" applyBorder="1" applyAlignment="1">
      <alignment horizontal="center" vertical="center"/>
    </xf>
    <xf numFmtId="164" fontId="8" fillId="4" borderId="14" xfId="0" applyNumberFormat="1" applyFont="1" applyFill="1" applyBorder="1"/>
    <xf numFmtId="1" fontId="8" fillId="0" borderId="17" xfId="2" applyNumberFormat="1" applyFont="1" applyBorder="1" applyAlignment="1">
      <alignment horizontal="center" vertical="center" wrapText="1"/>
    </xf>
    <xf numFmtId="164" fontId="8" fillId="0" borderId="17" xfId="2" applyNumberFormat="1" applyFont="1" applyBorder="1" applyAlignment="1">
      <alignment horizontal="center" vertical="center" wrapText="1"/>
    </xf>
    <xf numFmtId="164" fontId="12" fillId="0" borderId="14" xfId="0" applyNumberFormat="1" applyFont="1" applyBorder="1"/>
    <xf numFmtId="164" fontId="8" fillId="2" borderId="3" xfId="2" applyNumberFormat="1" applyFont="1" applyFill="1" applyBorder="1" applyAlignment="1" applyProtection="1">
      <alignment horizontal="center" vertical="center" wrapText="1"/>
    </xf>
    <xf numFmtId="0" fontId="12" fillId="0" borderId="1" xfId="0" applyFont="1" applyBorder="1" applyAlignment="1">
      <alignment horizontal="left"/>
    </xf>
    <xf numFmtId="0" fontId="12" fillId="0" borderId="7" xfId="0" applyFont="1" applyBorder="1" applyAlignment="1">
      <alignment horizontal="left"/>
    </xf>
    <xf numFmtId="0" fontId="8" fillId="0" borderId="6" xfId="0" applyFont="1" applyBorder="1" applyAlignment="1">
      <alignment horizontal="left" vertical="center"/>
    </xf>
    <xf numFmtId="164" fontId="8" fillId="0" borderId="3" xfId="2" applyNumberFormat="1" applyFont="1" applyFill="1" applyBorder="1" applyAlignment="1" applyProtection="1">
      <alignment horizontal="center" vertical="center" wrapText="1"/>
      <protection locked="0"/>
    </xf>
    <xf numFmtId="164" fontId="8" fillId="0" borderId="1" xfId="2" applyNumberFormat="1" applyFont="1" applyBorder="1" applyAlignment="1">
      <alignment horizontal="center" vertical="center" wrapText="1"/>
    </xf>
    <xf numFmtId="1" fontId="8" fillId="0" borderId="1" xfId="2" applyNumberFormat="1" applyFont="1" applyBorder="1" applyAlignment="1">
      <alignment horizontal="center" vertical="center" wrapText="1"/>
    </xf>
    <xf numFmtId="0" fontId="8" fillId="0" borderId="1" xfId="0" applyFont="1" applyBorder="1" applyAlignment="1">
      <alignment horizontal="center" vertical="center"/>
    </xf>
    <xf numFmtId="3" fontId="8" fillId="0" borderId="1" xfId="0" applyNumberFormat="1" applyFont="1" applyBorder="1" applyAlignment="1">
      <alignment horizontal="center" vertical="center"/>
    </xf>
    <xf numFmtId="0" fontId="8" fillId="0" borderId="1" xfId="2" applyFont="1" applyBorder="1" applyAlignment="1">
      <alignment horizontal="center" vertical="center" wrapText="1"/>
    </xf>
    <xf numFmtId="49" fontId="8" fillId="0" borderId="1" xfId="2" applyNumberFormat="1" applyFont="1" applyBorder="1" applyAlignment="1">
      <alignment horizontal="center" vertical="center" wrapText="1"/>
    </xf>
    <xf numFmtId="3" fontId="8" fillId="0" borderId="1" xfId="2" applyNumberFormat="1" applyFont="1" applyBorder="1" applyAlignment="1">
      <alignment horizontal="center" vertical="center" wrapText="1"/>
    </xf>
    <xf numFmtId="3" fontId="12" fillId="0" borderId="5" xfId="0" applyNumberFormat="1" applyFont="1" applyBorder="1"/>
    <xf numFmtId="0" fontId="12" fillId="0" borderId="5" xfId="0" applyFont="1" applyBorder="1"/>
    <xf numFmtId="0" fontId="8" fillId="0" borderId="1" xfId="0" applyFont="1" applyBorder="1" applyAlignment="1">
      <alignment horizontal="center" vertical="center" wrapText="1"/>
    </xf>
    <xf numFmtId="49" fontId="8" fillId="0" borderId="0" xfId="2"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1" fontId="8" fillId="0" borderId="1" xfId="2" applyNumberFormat="1" applyFont="1" applyFill="1" applyBorder="1" applyAlignment="1">
      <alignment horizontal="center" vertical="center" wrapText="1"/>
    </xf>
    <xf numFmtId="0" fontId="8" fillId="0" borderId="1" xfId="0" applyFont="1" applyBorder="1" applyAlignment="1">
      <alignment horizontal="center" vertical="center"/>
    </xf>
    <xf numFmtId="3" fontId="8" fillId="0" borderId="1" xfId="0" applyNumberFormat="1" applyFont="1" applyBorder="1" applyAlignment="1">
      <alignment horizontal="center" vertical="center"/>
    </xf>
    <xf numFmtId="0" fontId="8" fillId="5" borderId="1" xfId="19" applyFont="1" applyFill="1" applyBorder="1" applyAlignment="1">
      <alignment horizontal="left" vertical="center" wrapText="1"/>
    </xf>
  </cellXfs>
  <cellStyles count="46">
    <cellStyle name="Currency" xfId="1" builtinId="4"/>
    <cellStyle name="Currency 2" xfId="4" xr:uid="{00000000-0005-0000-0000-000001000000}"/>
    <cellStyle name="Currency 2 2" xfId="14" xr:uid="{00000000-0005-0000-0000-000002000000}"/>
    <cellStyle name="Currency 2 2 2" xfId="25" xr:uid="{DF503526-3BC8-4C7E-AFCB-02D2A211C690}"/>
    <cellStyle name="Currency 2 2 3" xfId="34" xr:uid="{E838E1F2-7D32-49D7-BF4E-C20C14CE8F2E}"/>
    <cellStyle name="Currency 2 2 4" xfId="43" xr:uid="{C0523CBA-6985-48A4-97AB-8954D6846B56}"/>
    <cellStyle name="Currency 2 3" xfId="11" xr:uid="{00000000-0005-0000-0000-000003000000}"/>
    <cellStyle name="Currency 2 3 2" xfId="22" xr:uid="{159BF42D-3E48-4C3E-A6E6-F56A649B613F}"/>
    <cellStyle name="Currency 2 3 3" xfId="31" xr:uid="{AA111037-E6D3-442A-9C4D-D5B4B3FB4AA8}"/>
    <cellStyle name="Currency 2 3 4" xfId="40" xr:uid="{DE8046B2-1058-4809-924C-899EFC0BD507}"/>
    <cellStyle name="Currency 2 4" xfId="17" xr:uid="{CAE80C8C-1344-4249-9E53-6991C17DC743}"/>
    <cellStyle name="Currency 2 5" xfId="28" xr:uid="{106E4220-DF02-46FB-9A22-84329B2C2D07}"/>
    <cellStyle name="Currency 2 6" xfId="37" xr:uid="{80EAB093-9F6E-4512-B589-13B90642E7B3}"/>
    <cellStyle name="Currency 3" xfId="5" xr:uid="{00000000-0005-0000-0000-000004000000}"/>
    <cellStyle name="Normal" xfId="0" builtinId="0"/>
    <cellStyle name="Normal 2" xfId="2" xr:uid="{00000000-0005-0000-0000-000006000000}"/>
    <cellStyle name="Normal 2 2" xfId="7" xr:uid="{00000000-0005-0000-0000-000007000000}"/>
    <cellStyle name="Normal 2 2 2" xfId="19" xr:uid="{098F332B-E497-4163-8BFD-336810B282F0}"/>
    <cellStyle name="Normal 2 3" xfId="6" xr:uid="{00000000-0005-0000-0000-000008000000}"/>
    <cellStyle name="Normal 2 3 2" xfId="15" xr:uid="{00000000-0005-0000-0000-000009000000}"/>
    <cellStyle name="Normal 2 3 2 2" xfId="26" xr:uid="{E0D1EAD0-8DBB-4335-8AD4-18CD6634F34C}"/>
    <cellStyle name="Normal 2 3 2 3" xfId="35" xr:uid="{EFA835B4-7798-4E6A-BFF3-D95D95CC717F}"/>
    <cellStyle name="Normal 2 3 2 4" xfId="44" xr:uid="{B5924829-462E-4BE9-98F5-3B909F71E88B}"/>
    <cellStyle name="Normal 2 3 3" xfId="12" xr:uid="{00000000-0005-0000-0000-00000A000000}"/>
    <cellStyle name="Normal 2 3 3 2" xfId="23" xr:uid="{8DD42D12-DCFB-45CE-BB58-CF49CDD41091}"/>
    <cellStyle name="Normal 2 3 3 3" xfId="32" xr:uid="{3FCC3314-F603-4374-8ABE-558D3E78C0B0}"/>
    <cellStyle name="Normal 2 3 3 4" xfId="41" xr:uid="{DEFCDB4A-9559-43DC-82A9-9AC1CB068C74}"/>
    <cellStyle name="Normal 2 3 4" xfId="18" xr:uid="{74E25065-F698-4D01-B577-5F17AC1A7F53}"/>
    <cellStyle name="Normal 2 3 5" xfId="29" xr:uid="{F7C97930-9F06-4432-8200-8059A6158216}"/>
    <cellStyle name="Normal 2 3 6" xfId="38" xr:uid="{DFEACE81-C383-4FCC-AA8B-9D08127C85BA}"/>
    <cellStyle name="Normal 3" xfId="8" xr:uid="{00000000-0005-0000-0000-00000B000000}"/>
    <cellStyle name="Normal 3 2" xfId="20" xr:uid="{BAB9D236-65E1-4B1F-8283-07E624B09E1E}"/>
    <cellStyle name="Normal 4" xfId="9" xr:uid="{00000000-0005-0000-0000-00000C000000}"/>
    <cellStyle name="Normal 5" xfId="3" xr:uid="{00000000-0005-0000-0000-00000D000000}"/>
    <cellStyle name="Percent 2" xfId="10" xr:uid="{00000000-0005-0000-0000-00000E000000}"/>
    <cellStyle name="Percent 2 2" xfId="16" xr:uid="{00000000-0005-0000-0000-00000F000000}"/>
    <cellStyle name="Percent 2 2 2" xfId="27" xr:uid="{1C120869-3218-451A-BDB4-13DC7781B277}"/>
    <cellStyle name="Percent 2 2 3" xfId="36" xr:uid="{B48801AB-BC49-4C4A-B78A-D87685D9C662}"/>
    <cellStyle name="Percent 2 2 4" xfId="45" xr:uid="{224D7DA5-519C-4D61-A02D-CE45E5A8CC29}"/>
    <cellStyle name="Percent 2 3" xfId="13" xr:uid="{00000000-0005-0000-0000-000010000000}"/>
    <cellStyle name="Percent 2 3 2" xfId="24" xr:uid="{E8E6DF05-0819-495A-ABDB-ED90ECD99576}"/>
    <cellStyle name="Percent 2 3 3" xfId="33" xr:uid="{5E9488A6-2ABD-4BF3-BFBB-BBDDFB40D9AA}"/>
    <cellStyle name="Percent 2 3 4" xfId="42" xr:uid="{B4C7B510-69E8-44B7-A10D-6D2E4B7DA9B3}"/>
    <cellStyle name="Percent 2 4" xfId="21" xr:uid="{257E7116-DF6D-4663-9E79-887CFAF76D11}"/>
    <cellStyle name="Percent 2 5" xfId="30" xr:uid="{B53B70AC-4E47-412C-A269-CF6C1BD3C100}"/>
    <cellStyle name="Percent 2 6" xfId="39" xr:uid="{EAD9FAA4-4101-45AC-A514-6985961D29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17"/>
  <sheetViews>
    <sheetView tabSelected="1" view="pageBreakPreview" zoomScale="50" zoomScaleNormal="100" zoomScaleSheetLayoutView="50" workbookViewId="0"/>
  </sheetViews>
  <sheetFormatPr defaultColWidth="9.1796875" defaultRowHeight="21" x14ac:dyDescent="0.35"/>
  <cols>
    <col min="1" max="1" width="6.7265625" style="73" customWidth="1"/>
    <col min="2" max="2" width="44.36328125" style="73" customWidth="1"/>
    <col min="3" max="3" width="10.6328125" style="88" bestFit="1" customWidth="1"/>
    <col min="4" max="4" width="9.1796875" style="73"/>
    <col min="5" max="5" width="15.36328125" style="73" customWidth="1"/>
    <col min="6" max="6" width="16" style="73" customWidth="1"/>
    <col min="7" max="16384" width="9.1796875" style="73"/>
  </cols>
  <sheetData>
    <row r="1" spans="1:6" x14ac:dyDescent="0.35">
      <c r="A1" s="72"/>
      <c r="B1" s="10" t="s">
        <v>158</v>
      </c>
      <c r="C1" s="19"/>
      <c r="D1" s="72"/>
      <c r="E1" s="72"/>
      <c r="F1" s="15">
        <f ca="1">TODAY()</f>
        <v>45082</v>
      </c>
    </row>
    <row r="2" spans="1:6" x14ac:dyDescent="0.35">
      <c r="A2" s="72"/>
      <c r="B2" s="1"/>
      <c r="C2" s="19"/>
      <c r="D2" s="72"/>
      <c r="E2" s="11"/>
      <c r="F2" s="11"/>
    </row>
    <row r="3" spans="1:6" x14ac:dyDescent="0.35">
      <c r="A3" s="72"/>
      <c r="B3" s="3" t="s">
        <v>40</v>
      </c>
      <c r="C3" s="19"/>
      <c r="D3" s="72"/>
      <c r="E3" s="72"/>
      <c r="F3" s="72"/>
    </row>
    <row r="4" spans="1:6" x14ac:dyDescent="0.35">
      <c r="A4" s="72"/>
      <c r="B4" s="1" t="s">
        <v>115</v>
      </c>
      <c r="C4" s="19"/>
      <c r="D4" s="72"/>
      <c r="E4" s="72"/>
      <c r="F4" s="72"/>
    </row>
    <row r="5" spans="1:6" x14ac:dyDescent="0.35">
      <c r="A5" s="72"/>
      <c r="B5" s="2"/>
      <c r="C5" s="19"/>
      <c r="D5" s="72"/>
      <c r="E5" s="72"/>
      <c r="F5" s="72"/>
    </row>
    <row r="6" spans="1:6" x14ac:dyDescent="0.35">
      <c r="A6" s="7"/>
      <c r="B6" s="1" t="s">
        <v>33</v>
      </c>
      <c r="C6" s="20"/>
      <c r="D6" s="2"/>
      <c r="E6" s="6"/>
      <c r="F6" s="6"/>
    </row>
    <row r="7" spans="1:6" ht="21.75" thickBot="1" x14ac:dyDescent="0.4">
      <c r="A7" s="7"/>
      <c r="B7" s="7"/>
      <c r="C7" s="21"/>
      <c r="D7" s="7"/>
      <c r="E7" s="7"/>
      <c r="F7" s="7"/>
    </row>
    <row r="8" spans="1:6" ht="41.25" thickBot="1" x14ac:dyDescent="0.4">
      <c r="A8" s="13" t="s">
        <v>0</v>
      </c>
      <c r="B8" s="13" t="s">
        <v>1</v>
      </c>
      <c r="C8" s="22" t="s">
        <v>10</v>
      </c>
      <c r="D8" s="13" t="s">
        <v>11</v>
      </c>
      <c r="E8" s="14" t="s">
        <v>12</v>
      </c>
      <c r="F8" s="14" t="s">
        <v>2</v>
      </c>
    </row>
    <row r="9" spans="1:6" x14ac:dyDescent="0.35">
      <c r="A9" s="23" t="s">
        <v>3</v>
      </c>
      <c r="B9" s="48" t="s">
        <v>4</v>
      </c>
      <c r="C9" s="39">
        <v>1</v>
      </c>
      <c r="D9" s="12" t="s">
        <v>5</v>
      </c>
      <c r="E9" s="55"/>
      <c r="F9" s="59">
        <f>C9*E9</f>
        <v>0</v>
      </c>
    </row>
    <row r="10" spans="1:6" x14ac:dyDescent="0.35">
      <c r="A10" s="24"/>
      <c r="B10" s="49"/>
      <c r="C10" s="40"/>
      <c r="D10" s="8"/>
      <c r="E10" s="29"/>
      <c r="F10" s="59"/>
    </row>
    <row r="11" spans="1:6" x14ac:dyDescent="0.35">
      <c r="A11" s="24">
        <f>A9+1</f>
        <v>2</v>
      </c>
      <c r="B11" s="49" t="s">
        <v>101</v>
      </c>
      <c r="C11" s="40">
        <v>1</v>
      </c>
      <c r="D11" s="8" t="s">
        <v>5</v>
      </c>
      <c r="E11" s="56"/>
      <c r="F11" s="59">
        <f t="shared" ref="F11:F21" si="0">C11*E11</f>
        <v>0</v>
      </c>
    </row>
    <row r="12" spans="1:6" x14ac:dyDescent="0.35">
      <c r="A12" s="24"/>
      <c r="B12" s="49"/>
      <c r="C12" s="40"/>
      <c r="D12" s="8"/>
      <c r="E12" s="5"/>
      <c r="F12" s="59"/>
    </row>
    <row r="13" spans="1:6" x14ac:dyDescent="0.35">
      <c r="A13" s="24">
        <f t="shared" ref="A13" si="1">A11+1</f>
        <v>3</v>
      </c>
      <c r="B13" s="49" t="s">
        <v>38</v>
      </c>
      <c r="C13" s="40">
        <v>1</v>
      </c>
      <c r="D13" s="8" t="s">
        <v>5</v>
      </c>
      <c r="E13" s="56"/>
      <c r="F13" s="59">
        <f t="shared" si="0"/>
        <v>0</v>
      </c>
    </row>
    <row r="14" spans="1:6" x14ac:dyDescent="0.35">
      <c r="A14" s="24"/>
      <c r="B14" s="49"/>
      <c r="C14" s="40"/>
      <c r="D14" s="8"/>
      <c r="E14" s="5"/>
      <c r="F14" s="59"/>
    </row>
    <row r="15" spans="1:6" x14ac:dyDescent="0.35">
      <c r="A15" s="24">
        <f t="shared" ref="A15" si="2">A13+1</f>
        <v>4</v>
      </c>
      <c r="B15" s="49" t="s">
        <v>160</v>
      </c>
      <c r="C15" s="40">
        <v>3030</v>
      </c>
      <c r="D15" s="8" t="s">
        <v>8</v>
      </c>
      <c r="E15" s="56"/>
      <c r="F15" s="59">
        <f t="shared" si="0"/>
        <v>0</v>
      </c>
    </row>
    <row r="16" spans="1:6" x14ac:dyDescent="0.35">
      <c r="A16" s="24"/>
      <c r="B16" s="49"/>
      <c r="C16" s="40"/>
      <c r="D16" s="8"/>
      <c r="E16" s="5"/>
      <c r="F16" s="59"/>
    </row>
    <row r="17" spans="1:6" x14ac:dyDescent="0.35">
      <c r="A17" s="24">
        <f t="shared" ref="A17" si="3">A15+1</f>
        <v>5</v>
      </c>
      <c r="B17" s="49" t="s">
        <v>161</v>
      </c>
      <c r="C17" s="40">
        <v>132</v>
      </c>
      <c r="D17" s="8" t="s">
        <v>6</v>
      </c>
      <c r="E17" s="56"/>
      <c r="F17" s="59">
        <f>C17*E17</f>
        <v>0</v>
      </c>
    </row>
    <row r="18" spans="1:6" x14ac:dyDescent="0.35">
      <c r="A18" s="24"/>
      <c r="B18" s="49"/>
      <c r="C18" s="40"/>
      <c r="D18" s="8"/>
      <c r="E18" s="5"/>
      <c r="F18" s="59"/>
    </row>
    <row r="19" spans="1:6" x14ac:dyDescent="0.35">
      <c r="A19" s="24">
        <f t="shared" ref="A19:A81" si="4">A17+1</f>
        <v>6</v>
      </c>
      <c r="B19" s="50" t="s">
        <v>14</v>
      </c>
      <c r="C19" s="40">
        <v>4</v>
      </c>
      <c r="D19" s="8" t="s">
        <v>7</v>
      </c>
      <c r="E19" s="56"/>
      <c r="F19" s="59">
        <f t="shared" si="0"/>
        <v>0</v>
      </c>
    </row>
    <row r="20" spans="1:6" x14ac:dyDescent="0.35">
      <c r="A20" s="24"/>
      <c r="B20" s="49"/>
      <c r="C20" s="40"/>
      <c r="D20" s="8"/>
      <c r="E20" s="5"/>
      <c r="F20" s="59"/>
    </row>
    <row r="21" spans="1:6" x14ac:dyDescent="0.35">
      <c r="A21" s="24">
        <f t="shared" si="4"/>
        <v>7</v>
      </c>
      <c r="B21" s="49" t="s">
        <v>162</v>
      </c>
      <c r="C21" s="40">
        <v>4626</v>
      </c>
      <c r="D21" s="8" t="s">
        <v>6</v>
      </c>
      <c r="E21" s="56"/>
      <c r="F21" s="59">
        <f t="shared" si="0"/>
        <v>0</v>
      </c>
    </row>
    <row r="22" spans="1:6" x14ac:dyDescent="0.35">
      <c r="A22" s="24"/>
      <c r="B22" s="49"/>
      <c r="C22" s="40"/>
      <c r="D22" s="8"/>
      <c r="E22" s="5"/>
      <c r="F22" s="59"/>
    </row>
    <row r="23" spans="1:6" x14ac:dyDescent="0.35">
      <c r="A23" s="24">
        <f t="shared" si="4"/>
        <v>8</v>
      </c>
      <c r="B23" s="49" t="s">
        <v>32</v>
      </c>
      <c r="C23" s="40">
        <v>205125</v>
      </c>
      <c r="D23" s="8" t="s">
        <v>70</v>
      </c>
      <c r="E23" s="56"/>
      <c r="F23" s="59">
        <f>C23*E23</f>
        <v>0</v>
      </c>
    </row>
    <row r="24" spans="1:6" x14ac:dyDescent="0.35">
      <c r="A24" s="24"/>
      <c r="B24" s="49"/>
      <c r="C24" s="42"/>
      <c r="D24" s="27"/>
      <c r="E24" s="5"/>
      <c r="F24" s="59"/>
    </row>
    <row r="25" spans="1:6" ht="40.5" x14ac:dyDescent="0.35">
      <c r="A25" s="24">
        <f t="shared" si="4"/>
        <v>9</v>
      </c>
      <c r="B25" s="49" t="s">
        <v>131</v>
      </c>
      <c r="C25" s="40">
        <v>100</v>
      </c>
      <c r="D25" s="8" t="s">
        <v>70</v>
      </c>
      <c r="E25" s="56"/>
      <c r="F25" s="59">
        <f>C25*E25</f>
        <v>0</v>
      </c>
    </row>
    <row r="26" spans="1:6" x14ac:dyDescent="0.35">
      <c r="A26" s="24"/>
      <c r="B26" s="49"/>
      <c r="C26" s="42"/>
      <c r="D26" s="27"/>
      <c r="E26" s="5"/>
      <c r="F26" s="59"/>
    </row>
    <row r="27" spans="1:6" ht="60.75" x14ac:dyDescent="0.35">
      <c r="A27" s="24">
        <f t="shared" si="4"/>
        <v>10</v>
      </c>
      <c r="B27" s="49" t="s">
        <v>163</v>
      </c>
      <c r="C27" s="40">
        <v>6500</v>
      </c>
      <c r="D27" s="8" t="s">
        <v>20</v>
      </c>
      <c r="E27" s="56"/>
      <c r="F27" s="59">
        <f>C27*E27</f>
        <v>0</v>
      </c>
    </row>
    <row r="28" spans="1:6" x14ac:dyDescent="0.35">
      <c r="A28" s="24"/>
      <c r="B28" s="49"/>
      <c r="C28" s="42"/>
      <c r="D28" s="27"/>
      <c r="E28" s="5"/>
      <c r="F28" s="59"/>
    </row>
    <row r="29" spans="1:6" ht="40.5" x14ac:dyDescent="0.35">
      <c r="A29" s="24">
        <f t="shared" si="4"/>
        <v>11</v>
      </c>
      <c r="B29" s="51" t="s">
        <v>15</v>
      </c>
      <c r="C29" s="40">
        <v>10500</v>
      </c>
      <c r="D29" s="27" t="s">
        <v>8</v>
      </c>
      <c r="E29" s="56"/>
      <c r="F29" s="59">
        <f>C29*E29</f>
        <v>0</v>
      </c>
    </row>
    <row r="30" spans="1:6" x14ac:dyDescent="0.35">
      <c r="A30" s="24"/>
      <c r="B30" s="49"/>
      <c r="C30" s="40"/>
      <c r="D30" s="8"/>
      <c r="E30" s="5"/>
      <c r="F30" s="59"/>
    </row>
    <row r="31" spans="1:6" ht="40.5" x14ac:dyDescent="0.35">
      <c r="A31" s="24">
        <f t="shared" si="4"/>
        <v>12</v>
      </c>
      <c r="B31" s="49" t="s">
        <v>164</v>
      </c>
      <c r="C31" s="40">
        <v>133</v>
      </c>
      <c r="D31" s="8" t="s">
        <v>8</v>
      </c>
      <c r="E31" s="56"/>
      <c r="F31" s="59">
        <f>C31*E31</f>
        <v>0</v>
      </c>
    </row>
    <row r="32" spans="1:6" x14ac:dyDescent="0.35">
      <c r="A32" s="24"/>
      <c r="B32" s="49"/>
      <c r="C32" s="40"/>
      <c r="D32" s="8"/>
      <c r="E32" s="5"/>
      <c r="F32" s="59"/>
    </row>
    <row r="33" spans="1:7" x14ac:dyDescent="0.35">
      <c r="A33" s="24">
        <f t="shared" si="4"/>
        <v>13</v>
      </c>
      <c r="B33" s="49" t="s">
        <v>16</v>
      </c>
      <c r="C33" s="40">
        <v>850</v>
      </c>
      <c r="D33" s="8" t="s">
        <v>9</v>
      </c>
      <c r="E33" s="56"/>
      <c r="F33" s="59">
        <f>C33*E33</f>
        <v>0</v>
      </c>
    </row>
    <row r="34" spans="1:7" x14ac:dyDescent="0.35">
      <c r="A34" s="24"/>
      <c r="B34" s="49"/>
      <c r="C34" s="40"/>
      <c r="D34" s="8"/>
      <c r="E34" s="5"/>
      <c r="F34" s="59"/>
    </row>
    <row r="35" spans="1:7" ht="81" x14ac:dyDescent="0.35">
      <c r="A35" s="24">
        <f t="shared" si="4"/>
        <v>14</v>
      </c>
      <c r="B35" s="50" t="s">
        <v>135</v>
      </c>
      <c r="C35" s="40">
        <v>580</v>
      </c>
      <c r="D35" s="8" t="s">
        <v>19</v>
      </c>
      <c r="E35" s="56"/>
      <c r="F35" s="59">
        <f>C35*E35</f>
        <v>0</v>
      </c>
    </row>
    <row r="36" spans="1:7" x14ac:dyDescent="0.35">
      <c r="A36" s="24"/>
      <c r="B36" s="49"/>
      <c r="C36" s="40"/>
      <c r="D36" s="8"/>
      <c r="E36" s="5"/>
      <c r="F36" s="59"/>
    </row>
    <row r="37" spans="1:7" ht="81" x14ac:dyDescent="0.35">
      <c r="A37" s="24">
        <f t="shared" si="4"/>
        <v>15</v>
      </c>
      <c r="B37" s="50" t="s">
        <v>136</v>
      </c>
      <c r="C37" s="40">
        <v>1000</v>
      </c>
      <c r="D37" s="8" t="s">
        <v>19</v>
      </c>
      <c r="E37" s="56"/>
      <c r="F37" s="59">
        <f>C37*E37</f>
        <v>0</v>
      </c>
    </row>
    <row r="38" spans="1:7" x14ac:dyDescent="0.35">
      <c r="A38" s="24"/>
      <c r="B38" s="49"/>
      <c r="C38" s="40"/>
      <c r="D38" s="8"/>
      <c r="E38" s="5"/>
      <c r="F38" s="59"/>
    </row>
    <row r="39" spans="1:7" ht="81" x14ac:dyDescent="0.35">
      <c r="A39" s="24">
        <f t="shared" si="4"/>
        <v>16</v>
      </c>
      <c r="B39" s="50" t="s">
        <v>137</v>
      </c>
      <c r="C39" s="44">
        <v>1310</v>
      </c>
      <c r="D39" s="8" t="s">
        <v>19</v>
      </c>
      <c r="E39" s="56"/>
      <c r="F39" s="59">
        <f>C39*E39</f>
        <v>0</v>
      </c>
    </row>
    <row r="40" spans="1:7" x14ac:dyDescent="0.35">
      <c r="A40" s="24"/>
      <c r="B40" s="74"/>
      <c r="C40" s="75"/>
      <c r="D40" s="76"/>
      <c r="E40" s="5"/>
      <c r="F40" s="77"/>
    </row>
    <row r="41" spans="1:7" x14ac:dyDescent="0.35">
      <c r="A41" s="24">
        <f t="shared" si="4"/>
        <v>17</v>
      </c>
      <c r="B41" s="49" t="s">
        <v>18</v>
      </c>
      <c r="C41" s="40">
        <v>3580</v>
      </c>
      <c r="D41" s="8" t="s">
        <v>6</v>
      </c>
      <c r="E41" s="56"/>
      <c r="F41" s="61">
        <f>C41*E41</f>
        <v>0</v>
      </c>
    </row>
    <row r="42" spans="1:7" x14ac:dyDescent="0.35">
      <c r="A42" s="138"/>
      <c r="B42" s="133"/>
      <c r="C42" s="144"/>
      <c r="D42" s="145"/>
      <c r="E42" s="137"/>
      <c r="F42" s="61"/>
    </row>
    <row r="43" spans="1:7" ht="60.75" x14ac:dyDescent="0.35">
      <c r="A43" s="24">
        <f t="shared" si="4"/>
        <v>18</v>
      </c>
      <c r="B43" s="49" t="s">
        <v>165</v>
      </c>
      <c r="C43" s="42">
        <v>730.79</v>
      </c>
      <c r="D43" s="27" t="s">
        <v>6</v>
      </c>
      <c r="E43" s="56"/>
      <c r="F43" s="59">
        <f>C43*E43</f>
        <v>0</v>
      </c>
    </row>
    <row r="44" spans="1:7" x14ac:dyDescent="0.35">
      <c r="A44" s="24"/>
      <c r="B44" s="49"/>
      <c r="C44" s="40"/>
      <c r="D44" s="8"/>
      <c r="E44" s="5"/>
      <c r="F44" s="59"/>
    </row>
    <row r="45" spans="1:7" ht="60.75" x14ac:dyDescent="0.35">
      <c r="A45" s="24">
        <f t="shared" si="4"/>
        <v>19</v>
      </c>
      <c r="B45" s="49" t="s">
        <v>166</v>
      </c>
      <c r="C45" s="40">
        <v>478</v>
      </c>
      <c r="D45" s="8" t="s">
        <v>6</v>
      </c>
      <c r="E45" s="56"/>
      <c r="F45" s="61">
        <f>C45*E45</f>
        <v>0</v>
      </c>
      <c r="G45" s="81"/>
    </row>
    <row r="46" spans="1:7" x14ac:dyDescent="0.35">
      <c r="A46" s="24"/>
      <c r="B46" s="74"/>
      <c r="C46" s="82"/>
      <c r="E46" s="5"/>
      <c r="F46" s="83"/>
    </row>
    <row r="47" spans="1:7" ht="60.75" x14ac:dyDescent="0.35">
      <c r="A47" s="24">
        <f t="shared" si="4"/>
        <v>20</v>
      </c>
      <c r="B47" s="49" t="s">
        <v>167</v>
      </c>
      <c r="C47" s="42">
        <v>193</v>
      </c>
      <c r="D47" s="33" t="s">
        <v>6</v>
      </c>
      <c r="E47" s="56"/>
      <c r="F47" s="59">
        <f>C47*E47</f>
        <v>0</v>
      </c>
    </row>
    <row r="48" spans="1:7" x14ac:dyDescent="0.35">
      <c r="A48" s="24"/>
      <c r="B48" s="49"/>
      <c r="C48" s="40"/>
      <c r="D48" s="26"/>
      <c r="E48" s="5"/>
      <c r="F48" s="60"/>
    </row>
    <row r="49" spans="1:6" ht="60.75" x14ac:dyDescent="0.35">
      <c r="A49" s="24">
        <f t="shared" si="4"/>
        <v>21</v>
      </c>
      <c r="B49" s="49" t="s">
        <v>168</v>
      </c>
      <c r="C49" s="40">
        <v>465</v>
      </c>
      <c r="D49" s="8" t="s">
        <v>6</v>
      </c>
      <c r="E49" s="56"/>
      <c r="F49" s="59">
        <f>C49*E49</f>
        <v>0</v>
      </c>
    </row>
    <row r="50" spans="1:6" x14ac:dyDescent="0.35">
      <c r="A50" s="24"/>
      <c r="B50" s="49"/>
      <c r="C50" s="40"/>
      <c r="D50" s="8"/>
      <c r="E50" s="5"/>
      <c r="F50" s="59"/>
    </row>
    <row r="51" spans="1:6" ht="60.75" x14ac:dyDescent="0.35">
      <c r="A51" s="24">
        <f t="shared" si="4"/>
        <v>22</v>
      </c>
      <c r="B51" s="49" t="s">
        <v>169</v>
      </c>
      <c r="C51" s="42">
        <v>887</v>
      </c>
      <c r="D51" s="27" t="s">
        <v>6</v>
      </c>
      <c r="E51" s="56"/>
      <c r="F51" s="59">
        <f>C51*E51</f>
        <v>0</v>
      </c>
    </row>
    <row r="52" spans="1:6" x14ac:dyDescent="0.35">
      <c r="A52" s="24"/>
      <c r="B52" s="78"/>
      <c r="C52" s="79"/>
      <c r="E52" s="5"/>
      <c r="F52" s="59"/>
    </row>
    <row r="53" spans="1:6" ht="60.75" x14ac:dyDescent="0.35">
      <c r="A53" s="24">
        <f t="shared" si="4"/>
        <v>23</v>
      </c>
      <c r="B53" s="49" t="s">
        <v>170</v>
      </c>
      <c r="C53" s="42">
        <v>537</v>
      </c>
      <c r="D53" s="27" t="s">
        <v>6</v>
      </c>
      <c r="E53" s="56"/>
      <c r="F53" s="59">
        <f>C53*E53</f>
        <v>0</v>
      </c>
    </row>
    <row r="54" spans="1:6" x14ac:dyDescent="0.35">
      <c r="A54" s="24"/>
      <c r="B54" s="78"/>
      <c r="C54" s="79"/>
      <c r="E54" s="5"/>
      <c r="F54" s="59"/>
    </row>
    <row r="55" spans="1:6" ht="60.75" x14ac:dyDescent="0.35">
      <c r="A55" s="24">
        <f t="shared" si="4"/>
        <v>24</v>
      </c>
      <c r="B55" s="49" t="s">
        <v>171</v>
      </c>
      <c r="C55" s="42">
        <v>632</v>
      </c>
      <c r="D55" s="27" t="s">
        <v>6</v>
      </c>
      <c r="E55" s="56"/>
      <c r="F55" s="59">
        <f>C55*E55</f>
        <v>0</v>
      </c>
    </row>
    <row r="56" spans="1:6" x14ac:dyDescent="0.35">
      <c r="A56" s="24"/>
      <c r="B56" s="84"/>
      <c r="C56" s="85"/>
      <c r="E56" s="5"/>
      <c r="F56" s="59"/>
    </row>
    <row r="57" spans="1:6" ht="40.5" x14ac:dyDescent="0.35">
      <c r="A57" s="24">
        <f t="shared" si="4"/>
        <v>25</v>
      </c>
      <c r="B57" s="96" t="s">
        <v>172</v>
      </c>
      <c r="C57" s="86">
        <v>260</v>
      </c>
      <c r="D57" s="87" t="s">
        <v>6</v>
      </c>
      <c r="E57" s="56"/>
      <c r="F57" s="59">
        <f>C57*E57</f>
        <v>0</v>
      </c>
    </row>
    <row r="58" spans="1:6" x14ac:dyDescent="0.35">
      <c r="A58" s="24"/>
      <c r="B58" s="49"/>
      <c r="C58" s="40"/>
      <c r="D58" s="8"/>
      <c r="E58" s="5"/>
      <c r="F58" s="59">
        <f>C58*E58</f>
        <v>0</v>
      </c>
    </row>
    <row r="59" spans="1:6" ht="60.75" x14ac:dyDescent="0.35">
      <c r="A59" s="24">
        <f t="shared" si="4"/>
        <v>26</v>
      </c>
      <c r="B59" s="49" t="s">
        <v>173</v>
      </c>
      <c r="C59" s="40">
        <v>12</v>
      </c>
      <c r="D59" s="8" t="s">
        <v>7</v>
      </c>
      <c r="E59" s="56"/>
      <c r="F59" s="59">
        <f>C59*E59</f>
        <v>0</v>
      </c>
    </row>
    <row r="60" spans="1:6" x14ac:dyDescent="0.35">
      <c r="A60" s="24"/>
      <c r="B60" s="49"/>
      <c r="C60" s="40"/>
      <c r="D60" s="8"/>
      <c r="E60" s="5"/>
      <c r="F60" s="59"/>
    </row>
    <row r="61" spans="1:6" ht="60.75" x14ac:dyDescent="0.35">
      <c r="A61" s="24">
        <f t="shared" si="4"/>
        <v>27</v>
      </c>
      <c r="B61" s="49" t="s">
        <v>174</v>
      </c>
      <c r="C61" s="40">
        <v>2</v>
      </c>
      <c r="D61" s="8" t="s">
        <v>7</v>
      </c>
      <c r="E61" s="56"/>
      <c r="F61" s="59">
        <f>C61*E61</f>
        <v>0</v>
      </c>
    </row>
    <row r="62" spans="1:6" x14ac:dyDescent="0.35">
      <c r="A62" s="24"/>
      <c r="B62" s="49"/>
      <c r="C62" s="40"/>
      <c r="D62" s="8"/>
      <c r="E62" s="5"/>
      <c r="F62" s="59"/>
    </row>
    <row r="63" spans="1:6" ht="40.5" x14ac:dyDescent="0.35">
      <c r="A63" s="24">
        <f t="shared" si="4"/>
        <v>28</v>
      </c>
      <c r="B63" s="52" t="s">
        <v>46</v>
      </c>
      <c r="C63" s="40">
        <v>6</v>
      </c>
      <c r="D63" s="8" t="s">
        <v>7</v>
      </c>
      <c r="E63" s="56"/>
      <c r="F63" s="61">
        <f>C63*E63</f>
        <v>0</v>
      </c>
    </row>
    <row r="64" spans="1:6" x14ac:dyDescent="0.35">
      <c r="A64" s="24"/>
      <c r="B64" s="49"/>
      <c r="C64" s="40"/>
      <c r="D64" s="8"/>
      <c r="E64" s="5"/>
      <c r="F64" s="59"/>
    </row>
    <row r="65" spans="1:6" x14ac:dyDescent="0.35">
      <c r="A65" s="24">
        <f t="shared" si="4"/>
        <v>29</v>
      </c>
      <c r="B65" s="49" t="s">
        <v>81</v>
      </c>
      <c r="C65" s="42">
        <v>1</v>
      </c>
      <c r="D65" s="27" t="s">
        <v>7</v>
      </c>
      <c r="E65" s="56"/>
      <c r="F65" s="59">
        <f>C65*E65</f>
        <v>0</v>
      </c>
    </row>
    <row r="66" spans="1:6" x14ac:dyDescent="0.35">
      <c r="A66" s="24"/>
      <c r="B66" s="78"/>
      <c r="C66" s="79"/>
      <c r="D66" s="80"/>
      <c r="E66" s="5"/>
      <c r="F66" s="77"/>
    </row>
    <row r="67" spans="1:6" x14ac:dyDescent="0.35">
      <c r="A67" s="24">
        <f t="shared" si="4"/>
        <v>30</v>
      </c>
      <c r="B67" s="51" t="s">
        <v>83</v>
      </c>
      <c r="C67" s="40">
        <v>4</v>
      </c>
      <c r="D67" s="27" t="s">
        <v>7</v>
      </c>
      <c r="E67" s="56"/>
      <c r="F67" s="59">
        <f>C67*E67</f>
        <v>0</v>
      </c>
    </row>
    <row r="68" spans="1:6" x14ac:dyDescent="0.35">
      <c r="A68" s="24"/>
      <c r="B68" s="84"/>
      <c r="C68" s="75"/>
      <c r="E68" s="5"/>
      <c r="F68" s="83"/>
    </row>
    <row r="69" spans="1:6" x14ac:dyDescent="0.35">
      <c r="A69" s="24">
        <f t="shared" si="4"/>
        <v>31</v>
      </c>
      <c r="B69" s="49" t="s">
        <v>71</v>
      </c>
      <c r="C69" s="42">
        <v>3</v>
      </c>
      <c r="D69" s="27" t="s">
        <v>7</v>
      </c>
      <c r="E69" s="56"/>
      <c r="F69" s="59">
        <f>C69*E69</f>
        <v>0</v>
      </c>
    </row>
    <row r="70" spans="1:6" x14ac:dyDescent="0.35">
      <c r="A70" s="24"/>
      <c r="B70" s="49"/>
      <c r="C70" s="40"/>
      <c r="D70" s="27"/>
      <c r="E70" s="5"/>
      <c r="F70" s="59"/>
    </row>
    <row r="71" spans="1:6" x14ac:dyDescent="0.35">
      <c r="A71" s="24">
        <f t="shared" si="4"/>
        <v>32</v>
      </c>
      <c r="B71" s="51" t="s">
        <v>82</v>
      </c>
      <c r="C71" s="40">
        <v>3</v>
      </c>
      <c r="D71" s="27" t="s">
        <v>7</v>
      </c>
      <c r="E71" s="56"/>
      <c r="F71" s="59">
        <f>C71*E71</f>
        <v>0</v>
      </c>
    </row>
    <row r="72" spans="1:6" x14ac:dyDescent="0.35">
      <c r="A72" s="24"/>
      <c r="B72" s="84"/>
      <c r="C72" s="75"/>
      <c r="E72" s="5"/>
      <c r="F72" s="83"/>
    </row>
    <row r="73" spans="1:6" x14ac:dyDescent="0.35">
      <c r="A73" s="24">
        <f t="shared" si="4"/>
        <v>33</v>
      </c>
      <c r="B73" s="51" t="s">
        <v>84</v>
      </c>
      <c r="C73" s="40">
        <v>1</v>
      </c>
      <c r="D73" s="27" t="s">
        <v>7</v>
      </c>
      <c r="E73" s="56"/>
      <c r="F73" s="59">
        <f>C73*E73</f>
        <v>0</v>
      </c>
    </row>
    <row r="74" spans="1:6" x14ac:dyDescent="0.35">
      <c r="A74" s="24"/>
      <c r="B74" s="84"/>
      <c r="C74" s="79"/>
      <c r="E74" s="5"/>
      <c r="F74" s="83"/>
    </row>
    <row r="75" spans="1:6" x14ac:dyDescent="0.35">
      <c r="A75" s="24">
        <f t="shared" si="4"/>
        <v>34</v>
      </c>
      <c r="B75" s="49" t="s">
        <v>88</v>
      </c>
      <c r="C75" s="40">
        <v>1</v>
      </c>
      <c r="D75" s="8" t="s">
        <v>7</v>
      </c>
      <c r="E75" s="56"/>
      <c r="F75" s="59">
        <f>C75*E75</f>
        <v>0</v>
      </c>
    </row>
    <row r="76" spans="1:6" x14ac:dyDescent="0.35">
      <c r="A76" s="24"/>
      <c r="B76" s="49"/>
      <c r="C76" s="40"/>
      <c r="D76" s="8"/>
      <c r="E76" s="5"/>
      <c r="F76" s="59"/>
    </row>
    <row r="77" spans="1:6" x14ac:dyDescent="0.35">
      <c r="A77" s="24">
        <f t="shared" si="4"/>
        <v>35</v>
      </c>
      <c r="B77" s="49" t="s">
        <v>128</v>
      </c>
      <c r="C77" s="40">
        <v>10</v>
      </c>
      <c r="D77" s="8" t="s">
        <v>7</v>
      </c>
      <c r="E77" s="56"/>
      <c r="F77" s="59">
        <f t="shared" ref="F77" si="5">C77*E77</f>
        <v>0</v>
      </c>
    </row>
    <row r="78" spans="1:6" x14ac:dyDescent="0.35">
      <c r="A78" s="24"/>
      <c r="B78" s="84"/>
      <c r="E78" s="5"/>
      <c r="F78" s="83"/>
    </row>
    <row r="79" spans="1:6" x14ac:dyDescent="0.35">
      <c r="A79" s="24">
        <f t="shared" si="4"/>
        <v>36</v>
      </c>
      <c r="B79" s="49" t="s">
        <v>175</v>
      </c>
      <c r="C79" s="42">
        <v>240</v>
      </c>
      <c r="D79" s="27" t="s">
        <v>8</v>
      </c>
      <c r="E79" s="56"/>
      <c r="F79" s="59">
        <f>C79*E79</f>
        <v>0</v>
      </c>
    </row>
    <row r="80" spans="1:6" x14ac:dyDescent="0.35">
      <c r="A80" s="24"/>
      <c r="B80" s="51"/>
      <c r="C80" s="40"/>
      <c r="D80" s="27"/>
      <c r="E80" s="5"/>
      <c r="F80" s="59"/>
    </row>
    <row r="81" spans="1:6" x14ac:dyDescent="0.35">
      <c r="A81" s="24">
        <f t="shared" si="4"/>
        <v>37</v>
      </c>
      <c r="B81" s="53" t="s">
        <v>117</v>
      </c>
      <c r="C81" s="44">
        <v>19000</v>
      </c>
      <c r="D81" s="89" t="s">
        <v>70</v>
      </c>
      <c r="E81" s="56"/>
      <c r="F81" s="61">
        <f>C81*E81</f>
        <v>0</v>
      </c>
    </row>
    <row r="82" spans="1:6" x14ac:dyDescent="0.35">
      <c r="A82" s="24"/>
      <c r="B82" s="53"/>
      <c r="C82" s="44"/>
      <c r="D82" s="89"/>
      <c r="E82" s="5"/>
      <c r="F82" s="61"/>
    </row>
    <row r="83" spans="1:6" x14ac:dyDescent="0.35">
      <c r="A83" s="24">
        <f t="shared" ref="A83:A145" si="6">A81+1</f>
        <v>38</v>
      </c>
      <c r="B83" s="53" t="s">
        <v>176</v>
      </c>
      <c r="C83" s="44">
        <v>37000</v>
      </c>
      <c r="D83" s="89" t="s">
        <v>70</v>
      </c>
      <c r="E83" s="56"/>
      <c r="F83" s="61">
        <f>C83*E83</f>
        <v>0</v>
      </c>
    </row>
    <row r="84" spans="1:6" x14ac:dyDescent="0.35">
      <c r="A84" s="24"/>
      <c r="B84" s="53"/>
      <c r="C84" s="44"/>
      <c r="D84" s="89"/>
      <c r="E84" s="5"/>
      <c r="F84" s="61"/>
    </row>
    <row r="85" spans="1:6" x14ac:dyDescent="0.35">
      <c r="A85" s="24">
        <f t="shared" si="6"/>
        <v>39</v>
      </c>
      <c r="B85" s="54" t="s">
        <v>21</v>
      </c>
      <c r="C85" s="41">
        <v>67</v>
      </c>
      <c r="D85" s="16" t="s">
        <v>22</v>
      </c>
      <c r="E85" s="56"/>
      <c r="F85" s="59">
        <f>C85*E85</f>
        <v>0</v>
      </c>
    </row>
    <row r="86" spans="1:6" x14ac:dyDescent="0.35">
      <c r="A86" s="24"/>
      <c r="B86" s="49"/>
      <c r="C86" s="40"/>
      <c r="D86" s="8"/>
      <c r="E86" s="5"/>
      <c r="F86" s="59"/>
    </row>
    <row r="87" spans="1:6" ht="40.5" x14ac:dyDescent="0.35">
      <c r="A87" s="24">
        <f t="shared" si="6"/>
        <v>40</v>
      </c>
      <c r="B87" s="54" t="s">
        <v>24</v>
      </c>
      <c r="C87" s="41">
        <v>24588</v>
      </c>
      <c r="D87" s="16" t="s">
        <v>8</v>
      </c>
      <c r="E87" s="56"/>
      <c r="F87" s="59">
        <f>C87*E87</f>
        <v>0</v>
      </c>
    </row>
    <row r="88" spans="1:6" x14ac:dyDescent="0.35">
      <c r="A88" s="24"/>
      <c r="B88" s="49"/>
      <c r="C88" s="40"/>
      <c r="D88" s="8"/>
      <c r="E88" s="5"/>
      <c r="F88" s="59"/>
    </row>
    <row r="89" spans="1:6" x14ac:dyDescent="0.35">
      <c r="A89" s="24">
        <f t="shared" si="6"/>
        <v>41</v>
      </c>
      <c r="B89" s="54" t="s">
        <v>23</v>
      </c>
      <c r="C89" s="41">
        <v>4753</v>
      </c>
      <c r="D89" s="16" t="s">
        <v>6</v>
      </c>
      <c r="E89" s="56"/>
      <c r="F89" s="59">
        <f>C89*E89</f>
        <v>0</v>
      </c>
    </row>
    <row r="90" spans="1:6" x14ac:dyDescent="0.35">
      <c r="A90" s="24"/>
      <c r="B90" s="49"/>
      <c r="C90" s="40"/>
      <c r="D90" s="8"/>
      <c r="E90" s="5"/>
      <c r="F90" s="59"/>
    </row>
    <row r="91" spans="1:6" ht="60.75" x14ac:dyDescent="0.35">
      <c r="A91" s="150">
        <f t="shared" si="6"/>
        <v>42</v>
      </c>
      <c r="B91" s="153" t="s">
        <v>198</v>
      </c>
      <c r="C91" s="41">
        <v>1</v>
      </c>
      <c r="D91" s="16" t="s">
        <v>5</v>
      </c>
      <c r="E91" s="56"/>
      <c r="F91" s="59">
        <f>C91*E91</f>
        <v>0</v>
      </c>
    </row>
    <row r="92" spans="1:6" x14ac:dyDescent="0.35">
      <c r="A92" s="24"/>
      <c r="B92" s="49"/>
      <c r="C92" s="40"/>
      <c r="D92" s="8"/>
      <c r="E92" s="5"/>
      <c r="F92" s="59"/>
    </row>
    <row r="93" spans="1:6" x14ac:dyDescent="0.35">
      <c r="A93" s="24">
        <f t="shared" si="6"/>
        <v>43</v>
      </c>
      <c r="B93" s="49" t="s">
        <v>29</v>
      </c>
      <c r="C93" s="40">
        <v>625</v>
      </c>
      <c r="D93" s="8" t="s">
        <v>6</v>
      </c>
      <c r="E93" s="56"/>
      <c r="F93" s="59">
        <f>C93*E93</f>
        <v>0</v>
      </c>
    </row>
    <row r="94" spans="1:6" x14ac:dyDescent="0.35">
      <c r="A94" s="24"/>
      <c r="B94" s="49"/>
      <c r="C94" s="40"/>
      <c r="D94" s="8"/>
      <c r="E94" s="5"/>
      <c r="F94" s="59"/>
    </row>
    <row r="95" spans="1:6" x14ac:dyDescent="0.35">
      <c r="A95" s="24">
        <f t="shared" si="6"/>
        <v>44</v>
      </c>
      <c r="B95" s="49" t="s">
        <v>30</v>
      </c>
      <c r="C95" s="40">
        <v>3</v>
      </c>
      <c r="D95" s="8" t="s">
        <v>7</v>
      </c>
      <c r="E95" s="56"/>
      <c r="F95" s="59">
        <f>C95*E95</f>
        <v>0</v>
      </c>
    </row>
    <row r="96" spans="1:6" x14ac:dyDescent="0.35">
      <c r="A96" s="24"/>
      <c r="B96" s="49"/>
      <c r="C96" s="40"/>
      <c r="D96" s="8"/>
      <c r="E96" s="5"/>
      <c r="F96" s="59"/>
    </row>
    <row r="97" spans="1:6" x14ac:dyDescent="0.35">
      <c r="A97" s="24">
        <f t="shared" si="6"/>
        <v>45</v>
      </c>
      <c r="B97" s="49" t="s">
        <v>25</v>
      </c>
      <c r="C97" s="40">
        <v>1</v>
      </c>
      <c r="D97" s="8" t="s">
        <v>7</v>
      </c>
      <c r="E97" s="56"/>
      <c r="F97" s="59">
        <f>C97*E97</f>
        <v>0</v>
      </c>
    </row>
    <row r="98" spans="1:6" x14ac:dyDescent="0.35">
      <c r="A98" s="24"/>
      <c r="B98" s="49"/>
      <c r="C98" s="40"/>
      <c r="D98" s="8"/>
      <c r="E98" s="5"/>
      <c r="F98" s="59"/>
    </row>
    <row r="99" spans="1:6" ht="40.5" x14ac:dyDescent="0.35">
      <c r="A99" s="24">
        <f t="shared" si="6"/>
        <v>46</v>
      </c>
      <c r="B99" s="49" t="s">
        <v>27</v>
      </c>
      <c r="C99" s="40">
        <v>3</v>
      </c>
      <c r="D99" s="8" t="s">
        <v>7</v>
      </c>
      <c r="E99" s="56"/>
      <c r="F99" s="59">
        <f>C99*E99</f>
        <v>0</v>
      </c>
    </row>
    <row r="100" spans="1:6" x14ac:dyDescent="0.35">
      <c r="A100" s="24"/>
      <c r="B100" s="49"/>
      <c r="C100" s="40"/>
      <c r="D100" s="8"/>
      <c r="E100" s="5"/>
      <c r="F100" s="59"/>
    </row>
    <row r="101" spans="1:6" ht="40.5" x14ac:dyDescent="0.35">
      <c r="A101" s="24">
        <f t="shared" si="6"/>
        <v>47</v>
      </c>
      <c r="B101" s="49" t="s">
        <v>31</v>
      </c>
      <c r="C101" s="40">
        <v>1</v>
      </c>
      <c r="D101" s="8" t="s">
        <v>7</v>
      </c>
      <c r="E101" s="56"/>
      <c r="F101" s="59">
        <f>C101*E101</f>
        <v>0</v>
      </c>
    </row>
    <row r="102" spans="1:6" x14ac:dyDescent="0.35">
      <c r="A102" s="24"/>
      <c r="B102" s="49"/>
      <c r="C102" s="40"/>
      <c r="D102" s="8"/>
      <c r="E102" s="5"/>
      <c r="F102" s="59"/>
    </row>
    <row r="103" spans="1:6" x14ac:dyDescent="0.35">
      <c r="A103" s="24">
        <f t="shared" si="6"/>
        <v>48</v>
      </c>
      <c r="B103" s="49" t="s">
        <v>26</v>
      </c>
      <c r="C103" s="40">
        <v>833</v>
      </c>
      <c r="D103" s="8" t="s">
        <v>6</v>
      </c>
      <c r="E103" s="56"/>
      <c r="F103" s="59">
        <f>C103*E103</f>
        <v>0</v>
      </c>
    </row>
    <row r="104" spans="1:6" x14ac:dyDescent="0.35">
      <c r="A104" s="24"/>
      <c r="B104" s="49"/>
      <c r="C104" s="40"/>
      <c r="D104" s="8"/>
      <c r="E104" s="5"/>
      <c r="F104" s="59"/>
    </row>
    <row r="105" spans="1:6" ht="40.5" x14ac:dyDescent="0.35">
      <c r="A105" s="24">
        <f t="shared" si="6"/>
        <v>49</v>
      </c>
      <c r="B105" s="49" t="s">
        <v>28</v>
      </c>
      <c r="C105" s="40">
        <v>8</v>
      </c>
      <c r="D105" s="8" t="s">
        <v>7</v>
      </c>
      <c r="E105" s="56"/>
      <c r="F105" s="59">
        <f>C105*E105</f>
        <v>0</v>
      </c>
    </row>
    <row r="106" spans="1:6" x14ac:dyDescent="0.35">
      <c r="A106" s="24"/>
      <c r="B106" s="49"/>
      <c r="C106" s="40"/>
      <c r="D106" s="8"/>
      <c r="E106" s="5"/>
      <c r="F106" s="59">
        <f>C106*E106</f>
        <v>0</v>
      </c>
    </row>
    <row r="107" spans="1:6" x14ac:dyDescent="0.35">
      <c r="A107" s="24">
        <f t="shared" si="6"/>
        <v>50</v>
      </c>
      <c r="B107" s="49" t="s">
        <v>138</v>
      </c>
      <c r="C107" s="40">
        <v>1417</v>
      </c>
      <c r="D107" s="8" t="s">
        <v>6</v>
      </c>
      <c r="E107" s="56"/>
      <c r="F107" s="59">
        <f>C107*E107</f>
        <v>0</v>
      </c>
    </row>
    <row r="108" spans="1:6" x14ac:dyDescent="0.35">
      <c r="A108" s="24"/>
      <c r="B108" s="49"/>
      <c r="C108" s="40"/>
      <c r="D108" s="8"/>
      <c r="E108" s="5"/>
      <c r="F108" s="59"/>
    </row>
    <row r="109" spans="1:6" x14ac:dyDescent="0.35">
      <c r="A109" s="24">
        <f t="shared" si="6"/>
        <v>51</v>
      </c>
      <c r="B109" s="49" t="s">
        <v>139</v>
      </c>
      <c r="C109" s="40">
        <v>1</v>
      </c>
      <c r="D109" s="8" t="s">
        <v>7</v>
      </c>
      <c r="E109" s="56"/>
      <c r="F109" s="59">
        <f>C109*E109</f>
        <v>0</v>
      </c>
    </row>
    <row r="110" spans="1:6" x14ac:dyDescent="0.35">
      <c r="A110" s="24"/>
      <c r="B110" s="49"/>
      <c r="C110" s="40"/>
      <c r="D110" s="8"/>
      <c r="E110" s="5"/>
      <c r="F110" s="59"/>
    </row>
    <row r="111" spans="1:6" x14ac:dyDescent="0.35">
      <c r="A111" s="24">
        <f t="shared" si="6"/>
        <v>52</v>
      </c>
      <c r="B111" s="49" t="s">
        <v>140</v>
      </c>
      <c r="C111" s="40">
        <v>4</v>
      </c>
      <c r="D111" s="8" t="s">
        <v>7</v>
      </c>
      <c r="E111" s="56"/>
      <c r="F111" s="59">
        <f>C111*E111</f>
        <v>0</v>
      </c>
    </row>
    <row r="112" spans="1:6" x14ac:dyDescent="0.35">
      <c r="A112" s="24"/>
      <c r="B112" s="49"/>
      <c r="C112" s="40"/>
      <c r="D112" s="8"/>
      <c r="E112" s="5"/>
      <c r="F112" s="59"/>
    </row>
    <row r="113" spans="1:7" x14ac:dyDescent="0.35">
      <c r="A113" s="24">
        <f t="shared" si="6"/>
        <v>53</v>
      </c>
      <c r="B113" s="49" t="s">
        <v>141</v>
      </c>
      <c r="C113" s="40">
        <v>3</v>
      </c>
      <c r="D113" s="8" t="s">
        <v>7</v>
      </c>
      <c r="E113" s="56"/>
      <c r="F113" s="59">
        <f>C113*E113</f>
        <v>0</v>
      </c>
    </row>
    <row r="114" spans="1:7" x14ac:dyDescent="0.35">
      <c r="A114" s="24"/>
      <c r="B114" s="49"/>
      <c r="C114" s="40"/>
      <c r="D114" s="8"/>
      <c r="E114" s="5"/>
      <c r="F114" s="59"/>
    </row>
    <row r="115" spans="1:7" ht="40.5" x14ac:dyDescent="0.35">
      <c r="A115" s="24">
        <f t="shared" si="6"/>
        <v>54</v>
      </c>
      <c r="B115" s="49" t="s">
        <v>114</v>
      </c>
      <c r="C115" s="40">
        <v>1417</v>
      </c>
      <c r="D115" s="8" t="s">
        <v>6</v>
      </c>
      <c r="E115" s="56"/>
      <c r="F115" s="59">
        <f>C115*E115</f>
        <v>0</v>
      </c>
    </row>
    <row r="116" spans="1:7" x14ac:dyDescent="0.35">
      <c r="A116" s="24"/>
      <c r="B116" s="49"/>
      <c r="C116" s="40"/>
      <c r="D116" s="8"/>
      <c r="E116" s="5"/>
      <c r="F116" s="59"/>
    </row>
    <row r="117" spans="1:7" ht="40.5" x14ac:dyDescent="0.35">
      <c r="A117" s="24">
        <f t="shared" si="6"/>
        <v>55</v>
      </c>
      <c r="B117" s="49" t="s">
        <v>113</v>
      </c>
      <c r="C117" s="40">
        <v>3577</v>
      </c>
      <c r="D117" s="8" t="s">
        <v>6</v>
      </c>
      <c r="E117" s="56"/>
      <c r="F117" s="59">
        <f>C117*E117</f>
        <v>0</v>
      </c>
    </row>
    <row r="118" spans="1:7" x14ac:dyDescent="0.35">
      <c r="A118" s="24"/>
      <c r="B118" s="49"/>
      <c r="C118" s="40"/>
      <c r="D118" s="8"/>
      <c r="E118" s="5"/>
      <c r="F118" s="59"/>
    </row>
    <row r="119" spans="1:7" ht="40.5" x14ac:dyDescent="0.35">
      <c r="A119" s="24">
        <f t="shared" si="6"/>
        <v>56</v>
      </c>
      <c r="B119" s="49" t="s">
        <v>47</v>
      </c>
      <c r="C119" s="40">
        <v>4231</v>
      </c>
      <c r="D119" s="8" t="s">
        <v>6</v>
      </c>
      <c r="E119" s="56"/>
      <c r="F119" s="59">
        <f>C119*E119</f>
        <v>0</v>
      </c>
    </row>
    <row r="120" spans="1:7" x14ac:dyDescent="0.35">
      <c r="A120" s="24"/>
      <c r="B120" s="49"/>
      <c r="C120" s="40"/>
      <c r="D120" s="8"/>
      <c r="E120" s="5"/>
      <c r="F120" s="59"/>
    </row>
    <row r="121" spans="1:7" ht="40.5" x14ac:dyDescent="0.35">
      <c r="A121" s="24">
        <f t="shared" si="6"/>
        <v>57</v>
      </c>
      <c r="B121" s="49" t="s">
        <v>48</v>
      </c>
      <c r="C121" s="40">
        <v>654</v>
      </c>
      <c r="D121" s="8" t="s">
        <v>6</v>
      </c>
      <c r="E121" s="56"/>
      <c r="F121" s="59">
        <f>C121*E121</f>
        <v>0</v>
      </c>
    </row>
    <row r="122" spans="1:7" x14ac:dyDescent="0.35">
      <c r="A122" s="24"/>
      <c r="B122" s="49"/>
      <c r="C122" s="40"/>
      <c r="D122" s="8"/>
      <c r="E122" s="5"/>
      <c r="F122" s="59"/>
    </row>
    <row r="123" spans="1:7" s="90" customFormat="1" ht="40.5" x14ac:dyDescent="0.35">
      <c r="A123" s="24">
        <f t="shared" si="6"/>
        <v>58</v>
      </c>
      <c r="B123" s="49" t="s">
        <v>39</v>
      </c>
      <c r="C123" s="40">
        <v>241</v>
      </c>
      <c r="D123" s="8" t="s">
        <v>7</v>
      </c>
      <c r="E123" s="56"/>
      <c r="F123" s="59">
        <f>C123*E123</f>
        <v>0</v>
      </c>
      <c r="G123" s="73"/>
    </row>
    <row r="124" spans="1:7" x14ac:dyDescent="0.35">
      <c r="A124" s="24"/>
      <c r="B124" s="49"/>
      <c r="C124" s="40"/>
      <c r="D124" s="8"/>
      <c r="E124" s="5"/>
      <c r="F124" s="59"/>
    </row>
    <row r="125" spans="1:7" ht="204" customHeight="1" x14ac:dyDescent="0.35">
      <c r="A125" s="24">
        <f t="shared" si="6"/>
        <v>59</v>
      </c>
      <c r="B125" s="49" t="s">
        <v>178</v>
      </c>
      <c r="C125" s="40">
        <v>1</v>
      </c>
      <c r="D125" s="8" t="s">
        <v>5</v>
      </c>
      <c r="E125" s="56"/>
      <c r="F125" s="59">
        <f>C125*E125</f>
        <v>0</v>
      </c>
      <c r="G125" s="90"/>
    </row>
    <row r="126" spans="1:7" x14ac:dyDescent="0.35">
      <c r="A126" s="24"/>
      <c r="B126" s="49"/>
      <c r="C126" s="40"/>
      <c r="D126" s="8"/>
      <c r="E126" s="5"/>
      <c r="F126" s="59"/>
    </row>
    <row r="127" spans="1:7" ht="40.5" x14ac:dyDescent="0.35">
      <c r="A127" s="24">
        <f t="shared" si="6"/>
        <v>60</v>
      </c>
      <c r="B127" s="96" t="s">
        <v>179</v>
      </c>
      <c r="C127" s="44">
        <v>1306</v>
      </c>
      <c r="D127" s="43" t="s">
        <v>6</v>
      </c>
      <c r="E127" s="56"/>
      <c r="F127" s="61">
        <f>C127*E127</f>
        <v>0</v>
      </c>
    </row>
    <row r="128" spans="1:7" x14ac:dyDescent="0.35">
      <c r="A128" s="24"/>
      <c r="B128" s="53"/>
      <c r="C128" s="44"/>
      <c r="D128" s="89"/>
      <c r="E128" s="5"/>
      <c r="F128" s="61"/>
    </row>
    <row r="129" spans="1:6" x14ac:dyDescent="0.35">
      <c r="A129" s="24">
        <f t="shared" si="6"/>
        <v>61</v>
      </c>
      <c r="B129" s="91" t="s">
        <v>125</v>
      </c>
      <c r="C129" s="44">
        <v>800</v>
      </c>
      <c r="D129" s="43" t="s">
        <v>6</v>
      </c>
      <c r="E129" s="56"/>
      <c r="F129" s="61">
        <f>C129*E129</f>
        <v>0</v>
      </c>
    </row>
    <row r="130" spans="1:6" x14ac:dyDescent="0.35">
      <c r="A130" s="24"/>
      <c r="B130" s="84"/>
      <c r="C130" s="92"/>
      <c r="D130" s="93"/>
      <c r="E130" s="5"/>
      <c r="F130" s="94"/>
    </row>
    <row r="131" spans="1:6" x14ac:dyDescent="0.35">
      <c r="A131" s="24">
        <f t="shared" si="6"/>
        <v>62</v>
      </c>
      <c r="B131" s="91" t="s">
        <v>41</v>
      </c>
      <c r="C131" s="95">
        <v>14</v>
      </c>
      <c r="D131" s="89" t="s">
        <v>7</v>
      </c>
      <c r="E131" s="56"/>
      <c r="F131" s="61">
        <f>C131*E131</f>
        <v>0</v>
      </c>
    </row>
    <row r="132" spans="1:6" x14ac:dyDescent="0.35">
      <c r="A132" s="24"/>
      <c r="B132" s="91"/>
      <c r="C132" s="95"/>
      <c r="D132" s="89"/>
      <c r="E132" s="5"/>
      <c r="F132" s="61"/>
    </row>
    <row r="133" spans="1:6" x14ac:dyDescent="0.35">
      <c r="A133" s="24">
        <f t="shared" si="6"/>
        <v>63</v>
      </c>
      <c r="B133" s="91" t="s">
        <v>42</v>
      </c>
      <c r="C133" s="95">
        <v>14</v>
      </c>
      <c r="D133" s="89" t="s">
        <v>7</v>
      </c>
      <c r="E133" s="56"/>
      <c r="F133" s="61">
        <f>C133*E133</f>
        <v>0</v>
      </c>
    </row>
    <row r="134" spans="1:6" x14ac:dyDescent="0.35">
      <c r="A134" s="24"/>
      <c r="B134" s="53"/>
      <c r="C134" s="44"/>
      <c r="D134" s="89"/>
      <c r="E134" s="5"/>
      <c r="F134" s="61"/>
    </row>
    <row r="135" spans="1:6" ht="60.75" x14ac:dyDescent="0.35">
      <c r="A135" s="24">
        <f t="shared" si="6"/>
        <v>64</v>
      </c>
      <c r="B135" s="96" t="s">
        <v>142</v>
      </c>
      <c r="C135" s="44">
        <v>1800</v>
      </c>
      <c r="D135" s="43" t="s">
        <v>6</v>
      </c>
      <c r="E135" s="56"/>
      <c r="F135" s="61">
        <f>C135*E135</f>
        <v>0</v>
      </c>
    </row>
    <row r="136" spans="1:6" x14ac:dyDescent="0.35">
      <c r="A136" s="24"/>
      <c r="B136" s="53"/>
      <c r="C136" s="86"/>
      <c r="D136" s="97"/>
      <c r="E136" s="5"/>
      <c r="F136" s="61"/>
    </row>
    <row r="137" spans="1:6" ht="40.5" customHeight="1" x14ac:dyDescent="0.35">
      <c r="A137" s="24">
        <f t="shared" si="6"/>
        <v>65</v>
      </c>
      <c r="B137" s="98" t="s">
        <v>43</v>
      </c>
      <c r="C137" s="99">
        <v>5400</v>
      </c>
      <c r="D137" s="100" t="s">
        <v>6</v>
      </c>
      <c r="E137" s="56"/>
      <c r="F137" s="62">
        <f>C137*E137</f>
        <v>0</v>
      </c>
    </row>
    <row r="138" spans="1:6" x14ac:dyDescent="0.35">
      <c r="A138" s="24"/>
      <c r="B138" s="53"/>
      <c r="C138" s="86"/>
      <c r="D138" s="97"/>
      <c r="E138" s="5"/>
      <c r="F138" s="61"/>
    </row>
    <row r="139" spans="1:6" ht="40.5" x14ac:dyDescent="0.35">
      <c r="A139" s="24">
        <f t="shared" si="6"/>
        <v>66</v>
      </c>
      <c r="B139" s="98" t="s">
        <v>44</v>
      </c>
      <c r="C139" s="99">
        <v>1800</v>
      </c>
      <c r="D139" s="100" t="s">
        <v>6</v>
      </c>
      <c r="E139" s="56"/>
      <c r="F139" s="62">
        <f>C139*E139</f>
        <v>0</v>
      </c>
    </row>
    <row r="140" spans="1:6" x14ac:dyDescent="0.35">
      <c r="A140" s="24"/>
      <c r="B140" s="53"/>
      <c r="C140" s="86"/>
      <c r="D140" s="97"/>
      <c r="E140" s="5"/>
      <c r="F140" s="61"/>
    </row>
    <row r="141" spans="1:6" ht="113.25" customHeight="1" x14ac:dyDescent="0.35">
      <c r="A141" s="24">
        <f t="shared" si="6"/>
        <v>67</v>
      </c>
      <c r="B141" s="98" t="s">
        <v>143</v>
      </c>
      <c r="C141" s="99">
        <v>6</v>
      </c>
      <c r="D141" s="100" t="s">
        <v>7</v>
      </c>
      <c r="E141" s="56"/>
      <c r="F141" s="62">
        <f>C141*E141</f>
        <v>0</v>
      </c>
    </row>
    <row r="142" spans="1:6" x14ac:dyDescent="0.35">
      <c r="A142" s="24"/>
      <c r="B142" s="53"/>
      <c r="C142" s="86"/>
      <c r="D142" s="87"/>
      <c r="E142" s="5"/>
      <c r="F142" s="61"/>
    </row>
    <row r="143" spans="1:6" ht="60.75" x14ac:dyDescent="0.35">
      <c r="A143" s="24">
        <f t="shared" si="6"/>
        <v>68</v>
      </c>
      <c r="B143" s="98" t="s">
        <v>199</v>
      </c>
      <c r="C143" s="99">
        <v>1300</v>
      </c>
      <c r="D143" s="100" t="s">
        <v>6</v>
      </c>
      <c r="E143" s="56"/>
      <c r="F143" s="62">
        <f>C143*E143</f>
        <v>0</v>
      </c>
    </row>
    <row r="144" spans="1:6" x14ac:dyDescent="0.35">
      <c r="A144" s="24"/>
      <c r="B144" s="53"/>
      <c r="C144" s="86"/>
      <c r="D144" s="87"/>
      <c r="E144" s="5"/>
      <c r="F144" s="61"/>
    </row>
    <row r="145" spans="1:6" x14ac:dyDescent="0.35">
      <c r="A145" s="24">
        <f t="shared" si="6"/>
        <v>69</v>
      </c>
      <c r="B145" s="53" t="s">
        <v>45</v>
      </c>
      <c r="C145" s="44">
        <v>1</v>
      </c>
      <c r="D145" s="43" t="s">
        <v>7</v>
      </c>
      <c r="E145" s="56"/>
      <c r="F145" s="61">
        <f>C145*E145</f>
        <v>0</v>
      </c>
    </row>
    <row r="146" spans="1:6" x14ac:dyDescent="0.35">
      <c r="A146" s="24"/>
      <c r="B146" s="53"/>
      <c r="C146" s="101"/>
      <c r="D146" s="102"/>
      <c r="E146" s="5"/>
      <c r="F146" s="103"/>
    </row>
    <row r="147" spans="1:6" x14ac:dyDescent="0.35">
      <c r="A147" s="24">
        <f t="shared" ref="A147:A201" si="7">A145+1</f>
        <v>70</v>
      </c>
      <c r="B147" s="53" t="s">
        <v>144</v>
      </c>
      <c r="C147" s="44">
        <v>61</v>
      </c>
      <c r="D147" s="43" t="s">
        <v>7</v>
      </c>
      <c r="E147" s="56"/>
      <c r="F147" s="61">
        <f>C147*E147</f>
        <v>0</v>
      </c>
    </row>
    <row r="148" spans="1:6" x14ac:dyDescent="0.35">
      <c r="A148" s="24"/>
      <c r="B148" s="96"/>
      <c r="C148" s="44"/>
      <c r="D148" s="43"/>
      <c r="E148" s="5"/>
      <c r="F148" s="103"/>
    </row>
    <row r="149" spans="1:6" x14ac:dyDescent="0.35">
      <c r="A149" s="24">
        <f t="shared" si="7"/>
        <v>71</v>
      </c>
      <c r="B149" s="96" t="s">
        <v>89</v>
      </c>
      <c r="C149" s="44">
        <v>1</v>
      </c>
      <c r="D149" s="43" t="s">
        <v>5</v>
      </c>
      <c r="E149" s="132">
        <v>329613</v>
      </c>
      <c r="F149" s="61">
        <f>C149*E149</f>
        <v>329613</v>
      </c>
    </row>
    <row r="150" spans="1:6" x14ac:dyDescent="0.35">
      <c r="A150" s="24"/>
      <c r="B150" s="96"/>
      <c r="C150" s="104"/>
      <c r="D150" s="105"/>
      <c r="E150" s="5"/>
      <c r="F150" s="61"/>
    </row>
    <row r="151" spans="1:6" ht="60.75" x14ac:dyDescent="0.35">
      <c r="A151" s="24">
        <f t="shared" si="7"/>
        <v>72</v>
      </c>
      <c r="B151" s="96" t="s">
        <v>98</v>
      </c>
      <c r="C151" s="44">
        <v>3260</v>
      </c>
      <c r="D151" s="43" t="s">
        <v>6</v>
      </c>
      <c r="E151" s="56"/>
      <c r="F151" s="61">
        <f>C151*E151</f>
        <v>0</v>
      </c>
    </row>
    <row r="152" spans="1:6" x14ac:dyDescent="0.35">
      <c r="A152" s="24"/>
      <c r="B152" s="96"/>
      <c r="C152" s="104"/>
      <c r="D152" s="105"/>
      <c r="E152" s="5"/>
      <c r="F152" s="61"/>
    </row>
    <row r="153" spans="1:6" ht="60.75" x14ac:dyDescent="0.35">
      <c r="A153" s="24">
        <f t="shared" si="7"/>
        <v>73</v>
      </c>
      <c r="B153" s="96" t="s">
        <v>111</v>
      </c>
      <c r="C153" s="44">
        <v>220</v>
      </c>
      <c r="D153" s="43" t="s">
        <v>6</v>
      </c>
      <c r="E153" s="56"/>
      <c r="F153" s="61">
        <f>C153*E153</f>
        <v>0</v>
      </c>
    </row>
    <row r="154" spans="1:6" x14ac:dyDescent="0.35">
      <c r="A154" s="24"/>
      <c r="B154" s="96"/>
      <c r="C154" s="104"/>
      <c r="D154" s="105"/>
      <c r="E154" s="5"/>
      <c r="F154" s="61"/>
    </row>
    <row r="155" spans="1:6" x14ac:dyDescent="0.35">
      <c r="A155" s="24">
        <f t="shared" si="7"/>
        <v>74</v>
      </c>
      <c r="B155" s="96" t="s">
        <v>97</v>
      </c>
      <c r="C155" s="44">
        <v>1</v>
      </c>
      <c r="D155" s="43" t="s">
        <v>7</v>
      </c>
      <c r="E155" s="56"/>
      <c r="F155" s="61">
        <f>C155*E155</f>
        <v>0</v>
      </c>
    </row>
    <row r="156" spans="1:6" x14ac:dyDescent="0.35">
      <c r="A156" s="24"/>
      <c r="B156" s="96"/>
      <c r="C156" s="104"/>
      <c r="D156" s="105"/>
      <c r="E156" s="5"/>
      <c r="F156" s="61"/>
    </row>
    <row r="157" spans="1:6" ht="49.5" customHeight="1" x14ac:dyDescent="0.35">
      <c r="A157" s="24">
        <f t="shared" si="7"/>
        <v>75</v>
      </c>
      <c r="B157" s="96" t="s">
        <v>112</v>
      </c>
      <c r="C157" s="44">
        <v>1</v>
      </c>
      <c r="D157" s="43" t="s">
        <v>7</v>
      </c>
      <c r="E157" s="56"/>
      <c r="F157" s="61">
        <f>C157*E157</f>
        <v>0</v>
      </c>
    </row>
    <row r="158" spans="1:6" x14ac:dyDescent="0.35">
      <c r="A158" s="24"/>
      <c r="B158" s="96"/>
      <c r="C158" s="104"/>
      <c r="D158" s="105"/>
      <c r="E158" s="5"/>
      <c r="F158" s="61"/>
    </row>
    <row r="159" spans="1:6" ht="40.5" x14ac:dyDescent="0.35">
      <c r="A159" s="24">
        <f t="shared" si="7"/>
        <v>76</v>
      </c>
      <c r="B159" s="96" t="s">
        <v>110</v>
      </c>
      <c r="C159" s="44">
        <v>2</v>
      </c>
      <c r="D159" s="43" t="s">
        <v>7</v>
      </c>
      <c r="E159" s="56"/>
      <c r="F159" s="61">
        <f>C159*E159</f>
        <v>0</v>
      </c>
    </row>
    <row r="160" spans="1:6" x14ac:dyDescent="0.35">
      <c r="A160" s="24"/>
      <c r="B160" s="96"/>
      <c r="C160" s="104"/>
      <c r="D160" s="105"/>
      <c r="E160" s="5"/>
      <c r="F160" s="61"/>
    </row>
    <row r="161" spans="1:6" ht="40.5" x14ac:dyDescent="0.35">
      <c r="A161" s="24">
        <f t="shared" si="7"/>
        <v>77</v>
      </c>
      <c r="B161" s="96" t="s">
        <v>108</v>
      </c>
      <c r="C161" s="44">
        <v>6</v>
      </c>
      <c r="D161" s="43" t="s">
        <v>7</v>
      </c>
      <c r="E161" s="56"/>
      <c r="F161" s="61">
        <f>C161*E161</f>
        <v>0</v>
      </c>
    </row>
    <row r="162" spans="1:6" x14ac:dyDescent="0.35">
      <c r="A162" s="24"/>
      <c r="B162" s="96"/>
      <c r="C162" s="44"/>
      <c r="D162" s="43"/>
      <c r="E162" s="5"/>
      <c r="F162" s="61"/>
    </row>
    <row r="163" spans="1:6" x14ac:dyDescent="0.35">
      <c r="A163" s="24">
        <f t="shared" si="7"/>
        <v>78</v>
      </c>
      <c r="B163" s="96" t="s">
        <v>180</v>
      </c>
      <c r="C163" s="44">
        <v>200</v>
      </c>
      <c r="D163" s="43" t="s">
        <v>19</v>
      </c>
      <c r="E163" s="56"/>
      <c r="F163" s="61">
        <f t="shared" ref="F163:F173" si="8">C163*E163</f>
        <v>0</v>
      </c>
    </row>
    <row r="164" spans="1:6" x14ac:dyDescent="0.35">
      <c r="A164" s="24"/>
      <c r="B164" s="96"/>
      <c r="C164" s="44"/>
      <c r="D164" s="43"/>
      <c r="E164" s="5"/>
      <c r="F164" s="61"/>
    </row>
    <row r="165" spans="1:6" ht="40.5" x14ac:dyDescent="0.35">
      <c r="A165" s="24">
        <f t="shared" si="7"/>
        <v>79</v>
      </c>
      <c r="B165" s="96" t="s">
        <v>181</v>
      </c>
      <c r="C165" s="44">
        <v>2000</v>
      </c>
      <c r="D165" s="43" t="s">
        <v>8</v>
      </c>
      <c r="E165" s="56"/>
      <c r="F165" s="61">
        <f t="shared" si="8"/>
        <v>0</v>
      </c>
    </row>
    <row r="166" spans="1:6" x14ac:dyDescent="0.35">
      <c r="A166" s="24"/>
      <c r="B166" s="96"/>
      <c r="C166" s="44"/>
      <c r="D166" s="43"/>
      <c r="E166" s="5"/>
      <c r="F166" s="61"/>
    </row>
    <row r="167" spans="1:6" ht="40.5" x14ac:dyDescent="0.35">
      <c r="A167" s="24">
        <f t="shared" si="7"/>
        <v>80</v>
      </c>
      <c r="B167" s="96" t="s">
        <v>182</v>
      </c>
      <c r="C167" s="44">
        <v>50</v>
      </c>
      <c r="D167" s="43" t="s">
        <v>70</v>
      </c>
      <c r="E167" s="56"/>
      <c r="F167" s="61">
        <f t="shared" si="8"/>
        <v>0</v>
      </c>
    </row>
    <row r="168" spans="1:6" x14ac:dyDescent="0.35">
      <c r="A168" s="24"/>
      <c r="B168" s="96"/>
      <c r="C168" s="44"/>
      <c r="D168" s="43"/>
      <c r="E168" s="5"/>
      <c r="F168" s="61"/>
    </row>
    <row r="169" spans="1:6" ht="40.5" x14ac:dyDescent="0.35">
      <c r="A169" s="24">
        <f t="shared" si="7"/>
        <v>81</v>
      </c>
      <c r="B169" s="96" t="s">
        <v>183</v>
      </c>
      <c r="C169" s="44">
        <v>1</v>
      </c>
      <c r="D169" s="43" t="s">
        <v>7</v>
      </c>
      <c r="E169" s="56"/>
      <c r="F169" s="61">
        <f t="shared" si="8"/>
        <v>0</v>
      </c>
    </row>
    <row r="170" spans="1:6" x14ac:dyDescent="0.35">
      <c r="A170" s="24"/>
      <c r="B170" s="96"/>
      <c r="C170" s="44"/>
      <c r="D170" s="43"/>
      <c r="E170" s="5"/>
      <c r="F170" s="61"/>
    </row>
    <row r="171" spans="1:6" ht="21" customHeight="1" x14ac:dyDescent="0.35">
      <c r="A171" s="24">
        <f t="shared" si="7"/>
        <v>82</v>
      </c>
      <c r="B171" s="96" t="s">
        <v>127</v>
      </c>
      <c r="C171" s="44">
        <v>50</v>
      </c>
      <c r="D171" s="43" t="s">
        <v>22</v>
      </c>
      <c r="E171" s="56"/>
      <c r="F171" s="61">
        <f t="shared" si="8"/>
        <v>0</v>
      </c>
    </row>
    <row r="172" spans="1:6" x14ac:dyDescent="0.35">
      <c r="A172" s="24"/>
      <c r="B172" s="96"/>
      <c r="C172" s="44"/>
      <c r="D172" s="43"/>
      <c r="E172" s="5"/>
      <c r="F172" s="61"/>
    </row>
    <row r="173" spans="1:6" ht="81" x14ac:dyDescent="0.35">
      <c r="A173" s="24">
        <f t="shared" si="7"/>
        <v>83</v>
      </c>
      <c r="B173" s="96" t="s">
        <v>159</v>
      </c>
      <c r="C173" s="44">
        <v>44</v>
      </c>
      <c r="D173" s="43" t="s">
        <v>67</v>
      </c>
      <c r="E173" s="56"/>
      <c r="F173" s="61">
        <f t="shared" si="8"/>
        <v>0</v>
      </c>
    </row>
    <row r="174" spans="1:6" x14ac:dyDescent="0.35">
      <c r="A174" s="24"/>
      <c r="B174" s="74"/>
      <c r="C174" s="106"/>
      <c r="D174" s="93"/>
      <c r="E174" s="5"/>
      <c r="F174" s="77"/>
    </row>
    <row r="175" spans="1:6" ht="40.5" x14ac:dyDescent="0.35">
      <c r="A175" s="24">
        <f t="shared" si="7"/>
        <v>84</v>
      </c>
      <c r="B175" s="96" t="s">
        <v>109</v>
      </c>
      <c r="C175" s="86">
        <v>2</v>
      </c>
      <c r="D175" s="43" t="s">
        <v>7</v>
      </c>
      <c r="E175" s="56"/>
      <c r="F175" s="61">
        <f>C175*E175</f>
        <v>0</v>
      </c>
    </row>
    <row r="176" spans="1:6" x14ac:dyDescent="0.35">
      <c r="A176" s="24"/>
      <c r="B176" s="96"/>
      <c r="C176" s="104"/>
      <c r="D176" s="105"/>
      <c r="E176" s="5"/>
      <c r="F176" s="61"/>
    </row>
    <row r="177" spans="1:6" x14ac:dyDescent="0.35">
      <c r="A177" s="24">
        <f t="shared" si="7"/>
        <v>85</v>
      </c>
      <c r="B177" s="96" t="s">
        <v>184</v>
      </c>
      <c r="C177" s="44">
        <v>20</v>
      </c>
      <c r="D177" s="43" t="s">
        <v>70</v>
      </c>
      <c r="E177" s="56"/>
      <c r="F177" s="61">
        <f>C177*E177</f>
        <v>0</v>
      </c>
    </row>
    <row r="178" spans="1:6" x14ac:dyDescent="0.35">
      <c r="A178" s="24"/>
      <c r="B178" s="96"/>
      <c r="C178" s="104"/>
      <c r="D178" s="105"/>
      <c r="E178" s="5"/>
      <c r="F178" s="61"/>
    </row>
    <row r="179" spans="1:6" x14ac:dyDescent="0.35">
      <c r="A179" s="24">
        <f t="shared" si="7"/>
        <v>86</v>
      </c>
      <c r="B179" s="96" t="s">
        <v>99</v>
      </c>
      <c r="C179" s="44">
        <v>1</v>
      </c>
      <c r="D179" s="43" t="s">
        <v>5</v>
      </c>
      <c r="E179" s="56"/>
      <c r="F179" s="61">
        <f>C179*E179</f>
        <v>0</v>
      </c>
    </row>
    <row r="180" spans="1:6" x14ac:dyDescent="0.35">
      <c r="A180" s="24"/>
      <c r="B180" s="107"/>
      <c r="C180" s="108"/>
      <c r="D180" s="43"/>
      <c r="E180" s="5"/>
      <c r="F180" s="103"/>
    </row>
    <row r="181" spans="1:6" x14ac:dyDescent="0.35">
      <c r="A181" s="24">
        <f t="shared" si="7"/>
        <v>87</v>
      </c>
      <c r="B181" s="96" t="s">
        <v>35</v>
      </c>
      <c r="C181" s="44">
        <v>1</v>
      </c>
      <c r="D181" s="43" t="s">
        <v>5</v>
      </c>
      <c r="E181" s="132">
        <v>126862</v>
      </c>
      <c r="F181" s="61">
        <f>C181*E181</f>
        <v>126862</v>
      </c>
    </row>
    <row r="182" spans="1:6" x14ac:dyDescent="0.35">
      <c r="A182" s="24"/>
      <c r="B182" s="107"/>
      <c r="C182" s="108"/>
      <c r="D182" s="43"/>
      <c r="E182" s="5"/>
      <c r="F182" s="103"/>
    </row>
    <row r="183" spans="1:6" ht="60.75" x14ac:dyDescent="0.35">
      <c r="A183" s="24">
        <f t="shared" si="7"/>
        <v>88</v>
      </c>
      <c r="B183" s="98" t="s">
        <v>90</v>
      </c>
      <c r="C183" s="99">
        <v>5200</v>
      </c>
      <c r="D183" s="109" t="s">
        <v>6</v>
      </c>
      <c r="E183" s="56"/>
      <c r="F183" s="62">
        <f>C183*E183</f>
        <v>0</v>
      </c>
    </row>
    <row r="184" spans="1:6" x14ac:dyDescent="0.35">
      <c r="A184" s="24"/>
      <c r="B184" s="96"/>
      <c r="C184" s="86"/>
      <c r="D184" s="87"/>
      <c r="E184" s="5"/>
      <c r="F184" s="61"/>
    </row>
    <row r="185" spans="1:6" ht="81" x14ac:dyDescent="0.35">
      <c r="A185" s="24">
        <f t="shared" si="7"/>
        <v>89</v>
      </c>
      <c r="B185" s="98" t="s">
        <v>132</v>
      </c>
      <c r="C185" s="99">
        <v>12</v>
      </c>
      <c r="D185" s="109" t="s">
        <v>7</v>
      </c>
      <c r="E185" s="56"/>
      <c r="F185" s="62">
        <f>C185*E185</f>
        <v>0</v>
      </c>
    </row>
    <row r="186" spans="1:6" x14ac:dyDescent="0.35">
      <c r="A186" s="24"/>
      <c r="B186" s="96"/>
      <c r="C186" s="86"/>
      <c r="D186" s="87"/>
      <c r="E186" s="5"/>
      <c r="F186" s="61"/>
    </row>
    <row r="187" spans="1:6" ht="81" x14ac:dyDescent="0.35">
      <c r="A187" s="24">
        <f t="shared" si="7"/>
        <v>90</v>
      </c>
      <c r="B187" s="98" t="s">
        <v>133</v>
      </c>
      <c r="C187" s="99">
        <v>1</v>
      </c>
      <c r="D187" s="109" t="s">
        <v>5</v>
      </c>
      <c r="E187" s="56"/>
      <c r="F187" s="62">
        <f>C187*E187</f>
        <v>0</v>
      </c>
    </row>
    <row r="188" spans="1:6" x14ac:dyDescent="0.35">
      <c r="A188" s="24"/>
      <c r="B188" s="96"/>
      <c r="C188" s="86"/>
      <c r="D188" s="87"/>
      <c r="E188" s="5"/>
      <c r="F188" s="61"/>
    </row>
    <row r="189" spans="1:6" x14ac:dyDescent="0.35">
      <c r="A189" s="24">
        <f t="shared" si="7"/>
        <v>91</v>
      </c>
      <c r="B189" s="96" t="s">
        <v>91</v>
      </c>
      <c r="C189" s="44">
        <v>33</v>
      </c>
      <c r="D189" s="43" t="s">
        <v>7</v>
      </c>
      <c r="E189" s="56"/>
      <c r="F189" s="61">
        <f>C189*E189</f>
        <v>0</v>
      </c>
    </row>
    <row r="190" spans="1:6" ht="21" customHeight="1" x14ac:dyDescent="0.35">
      <c r="A190" s="24"/>
      <c r="B190" s="96"/>
      <c r="C190" s="104"/>
      <c r="D190" s="105"/>
      <c r="E190" s="5"/>
      <c r="F190" s="61"/>
    </row>
    <row r="191" spans="1:6" x14ac:dyDescent="0.35">
      <c r="A191" s="24">
        <f t="shared" si="7"/>
        <v>92</v>
      </c>
      <c r="B191" s="96" t="s">
        <v>92</v>
      </c>
      <c r="C191" s="44">
        <v>16</v>
      </c>
      <c r="D191" s="43" t="s">
        <v>7</v>
      </c>
      <c r="E191" s="56"/>
      <c r="F191" s="61">
        <f>C191*E191</f>
        <v>0</v>
      </c>
    </row>
    <row r="192" spans="1:6" x14ac:dyDescent="0.35">
      <c r="A192" s="24"/>
      <c r="B192" s="96"/>
      <c r="C192" s="104"/>
      <c r="D192" s="105"/>
      <c r="E192" s="5"/>
      <c r="F192" s="61"/>
    </row>
    <row r="193" spans="1:6" x14ac:dyDescent="0.35">
      <c r="A193" s="24">
        <f t="shared" si="7"/>
        <v>93</v>
      </c>
      <c r="B193" s="96" t="s">
        <v>93</v>
      </c>
      <c r="C193" s="44">
        <v>36</v>
      </c>
      <c r="D193" s="43" t="s">
        <v>7</v>
      </c>
      <c r="E193" s="56"/>
      <c r="F193" s="61">
        <f>C193*E193</f>
        <v>0</v>
      </c>
    </row>
    <row r="194" spans="1:6" x14ac:dyDescent="0.35">
      <c r="A194" s="24"/>
      <c r="B194" s="53"/>
      <c r="C194" s="104"/>
      <c r="D194" s="105"/>
      <c r="E194" s="5"/>
      <c r="F194" s="61"/>
    </row>
    <row r="195" spans="1:6" x14ac:dyDescent="0.35">
      <c r="A195" s="24">
        <f t="shared" si="7"/>
        <v>94</v>
      </c>
      <c r="B195" s="96" t="s">
        <v>94</v>
      </c>
      <c r="C195" s="44">
        <v>13</v>
      </c>
      <c r="D195" s="43" t="s">
        <v>7</v>
      </c>
      <c r="E195" s="56"/>
      <c r="F195" s="61">
        <f>C195*E195</f>
        <v>0</v>
      </c>
    </row>
    <row r="196" spans="1:6" x14ac:dyDescent="0.35">
      <c r="A196" s="24"/>
      <c r="B196" s="53"/>
      <c r="C196" s="104"/>
      <c r="D196" s="105"/>
      <c r="E196" s="5"/>
      <c r="F196" s="61"/>
    </row>
    <row r="197" spans="1:6" x14ac:dyDescent="0.35">
      <c r="A197" s="24">
        <f t="shared" si="7"/>
        <v>95</v>
      </c>
      <c r="B197" s="96" t="s">
        <v>95</v>
      </c>
      <c r="C197" s="44">
        <v>62090</v>
      </c>
      <c r="D197" s="43" t="s">
        <v>67</v>
      </c>
      <c r="E197" s="56"/>
      <c r="F197" s="61">
        <f>C197*E197</f>
        <v>0</v>
      </c>
    </row>
    <row r="198" spans="1:6" x14ac:dyDescent="0.35">
      <c r="A198" s="24"/>
      <c r="B198" s="53"/>
      <c r="C198" s="104"/>
      <c r="D198" s="105"/>
      <c r="E198" s="5"/>
      <c r="F198" s="61"/>
    </row>
    <row r="199" spans="1:6" x14ac:dyDescent="0.35">
      <c r="A199" s="24">
        <f t="shared" si="7"/>
        <v>96</v>
      </c>
      <c r="B199" s="96" t="s">
        <v>96</v>
      </c>
      <c r="C199" s="44">
        <v>120</v>
      </c>
      <c r="D199" s="43" t="s">
        <v>7</v>
      </c>
      <c r="E199" s="56"/>
      <c r="F199" s="61">
        <f>C199*E199</f>
        <v>0</v>
      </c>
    </row>
    <row r="200" spans="1:6" x14ac:dyDescent="0.35">
      <c r="A200" s="24"/>
      <c r="B200" s="53"/>
      <c r="C200" s="104"/>
      <c r="D200" s="105"/>
      <c r="E200" s="5"/>
      <c r="F200" s="61"/>
    </row>
    <row r="201" spans="1:6" x14ac:dyDescent="0.35">
      <c r="A201" s="24">
        <f t="shared" si="7"/>
        <v>97</v>
      </c>
      <c r="B201" s="53" t="s">
        <v>85</v>
      </c>
      <c r="C201" s="44">
        <v>1</v>
      </c>
      <c r="D201" s="43" t="s">
        <v>5</v>
      </c>
      <c r="E201" s="132">
        <v>50000</v>
      </c>
      <c r="F201" s="61">
        <f>C201*E201</f>
        <v>50000</v>
      </c>
    </row>
    <row r="202" spans="1:6" x14ac:dyDescent="0.35">
      <c r="A202" s="138"/>
      <c r="B202" s="53"/>
      <c r="C202" s="140"/>
      <c r="D202" s="139"/>
      <c r="E202" s="137"/>
      <c r="F202" s="61"/>
    </row>
    <row r="203" spans="1:6" x14ac:dyDescent="0.35">
      <c r="A203" s="138">
        <v>98</v>
      </c>
      <c r="B203" s="53" t="s">
        <v>185</v>
      </c>
      <c r="C203" s="140">
        <v>20</v>
      </c>
      <c r="D203" s="139" t="s">
        <v>7</v>
      </c>
      <c r="E203" s="56"/>
      <c r="F203" s="61">
        <f>E203*C203</f>
        <v>0</v>
      </c>
    </row>
    <row r="204" spans="1:6" x14ac:dyDescent="0.35">
      <c r="A204" s="138"/>
      <c r="B204" s="53"/>
      <c r="C204" s="140"/>
      <c r="D204" s="139"/>
      <c r="E204" s="137"/>
      <c r="F204" s="61"/>
    </row>
    <row r="205" spans="1:6" x14ac:dyDescent="0.35">
      <c r="A205" s="138">
        <v>99</v>
      </c>
      <c r="B205" s="53" t="s">
        <v>145</v>
      </c>
      <c r="C205" s="140">
        <v>100</v>
      </c>
      <c r="D205" s="139" t="s">
        <v>7</v>
      </c>
      <c r="E205" s="56"/>
      <c r="F205" s="61">
        <f>E205*C205</f>
        <v>0</v>
      </c>
    </row>
    <row r="206" spans="1:6" x14ac:dyDescent="0.35">
      <c r="A206" s="138"/>
      <c r="B206" s="53"/>
      <c r="C206" s="140"/>
      <c r="D206" s="139"/>
      <c r="E206" s="137"/>
      <c r="F206" s="61"/>
    </row>
    <row r="207" spans="1:6" x14ac:dyDescent="0.35">
      <c r="A207" s="138">
        <v>100</v>
      </c>
      <c r="B207" s="53" t="s">
        <v>146</v>
      </c>
      <c r="C207" s="140">
        <v>50</v>
      </c>
      <c r="D207" s="139" t="s">
        <v>7</v>
      </c>
      <c r="E207" s="56"/>
      <c r="F207" s="61">
        <f>E207*C207</f>
        <v>0</v>
      </c>
    </row>
    <row r="208" spans="1:6" x14ac:dyDescent="0.35">
      <c r="A208" s="138"/>
      <c r="B208" s="53"/>
      <c r="C208" s="140"/>
      <c r="D208" s="139"/>
      <c r="E208" s="137"/>
      <c r="F208" s="61"/>
    </row>
    <row r="209" spans="1:6" ht="136.5" customHeight="1" x14ac:dyDescent="0.35">
      <c r="A209" s="138">
        <v>101</v>
      </c>
      <c r="B209" s="149" t="s">
        <v>201</v>
      </c>
      <c r="C209" s="140">
        <v>1</v>
      </c>
      <c r="D209" s="139" t="s">
        <v>5</v>
      </c>
      <c r="E209" s="56"/>
      <c r="F209" s="61">
        <f>E209*C209</f>
        <v>0</v>
      </c>
    </row>
    <row r="210" spans="1:6" x14ac:dyDescent="0.35">
      <c r="A210" s="138"/>
      <c r="B210" s="96"/>
      <c r="C210" s="140"/>
      <c r="D210" s="139"/>
      <c r="E210" s="137"/>
      <c r="F210" s="61"/>
    </row>
    <row r="211" spans="1:6" x14ac:dyDescent="0.35">
      <c r="A211" s="24">
        <v>102</v>
      </c>
      <c r="B211" s="53" t="s">
        <v>177</v>
      </c>
      <c r="C211" s="152">
        <v>58979</v>
      </c>
      <c r="D211" s="151" t="s">
        <v>70</v>
      </c>
      <c r="E211" s="56"/>
      <c r="F211" s="61">
        <f>E211*C211</f>
        <v>0</v>
      </c>
    </row>
    <row r="212" spans="1:6" x14ac:dyDescent="0.35">
      <c r="A212" s="96"/>
      <c r="B212" s="96"/>
      <c r="C212" s="146"/>
      <c r="D212" s="146"/>
      <c r="E212" s="137"/>
      <c r="F212" s="61"/>
    </row>
    <row r="213" spans="1:6" x14ac:dyDescent="0.35">
      <c r="A213" s="146">
        <v>103</v>
      </c>
      <c r="B213" s="149" t="s">
        <v>200</v>
      </c>
      <c r="C213" s="146">
        <v>1</v>
      </c>
      <c r="D213" s="146" t="s">
        <v>5</v>
      </c>
      <c r="E213" s="56"/>
      <c r="F213" s="61">
        <f>E213*C213</f>
        <v>0</v>
      </c>
    </row>
    <row r="214" spans="1:6" x14ac:dyDescent="0.35">
      <c r="A214" s="146"/>
      <c r="B214" s="96"/>
      <c r="C214" s="146"/>
      <c r="D214" s="146"/>
      <c r="E214" s="146"/>
      <c r="F214" s="61"/>
    </row>
    <row r="215" spans="1:6" x14ac:dyDescent="0.35">
      <c r="A215" s="146">
        <v>104</v>
      </c>
      <c r="B215" s="96" t="s">
        <v>186</v>
      </c>
      <c r="C215" s="146">
        <v>1</v>
      </c>
      <c r="D215" s="146" t="s">
        <v>5</v>
      </c>
      <c r="E215" s="56"/>
      <c r="F215" s="148">
        <f>E215*C215</f>
        <v>0</v>
      </c>
    </row>
    <row r="216" spans="1:6" x14ac:dyDescent="0.35">
      <c r="A216" s="119"/>
      <c r="B216" s="120" t="s">
        <v>34</v>
      </c>
      <c r="C216" s="28"/>
      <c r="D216" s="27"/>
      <c r="E216" s="5"/>
      <c r="F216" s="121">
        <f>SUM(F9:F215)</f>
        <v>506475</v>
      </c>
    </row>
    <row r="217" spans="1:6" x14ac:dyDescent="0.35">
      <c r="B217" s="70"/>
      <c r="C217" s="70"/>
      <c r="D217" s="70"/>
      <c r="E217" s="70"/>
      <c r="F217" s="70"/>
    </row>
    <row r="218" spans="1:6" x14ac:dyDescent="0.35">
      <c r="B218" s="122"/>
      <c r="C218" s="123"/>
      <c r="D218" s="124"/>
      <c r="E218" s="4"/>
      <c r="F218" s="4"/>
    </row>
    <row r="219" spans="1:6" ht="40.5" x14ac:dyDescent="0.35">
      <c r="B219" s="67" t="s">
        <v>119</v>
      </c>
      <c r="C219" s="69"/>
      <c r="D219" s="70"/>
      <c r="E219" s="57"/>
      <c r="F219" s="57"/>
    </row>
    <row r="220" spans="1:6" x14ac:dyDescent="0.35">
      <c r="B220" s="46"/>
      <c r="C220" s="21"/>
      <c r="D220" s="71"/>
      <c r="E220" s="4"/>
      <c r="F220" s="4"/>
    </row>
    <row r="221" spans="1:6" x14ac:dyDescent="0.35">
      <c r="A221" s="9" t="s">
        <v>51</v>
      </c>
      <c r="B221" s="53" t="s">
        <v>118</v>
      </c>
      <c r="C221" s="108">
        <v>1</v>
      </c>
      <c r="D221" s="43" t="s">
        <v>5</v>
      </c>
      <c r="E221" s="68"/>
      <c r="F221" s="110">
        <f>C221*E221</f>
        <v>0</v>
      </c>
    </row>
    <row r="222" spans="1:6" x14ac:dyDescent="0.35">
      <c r="A222" s="9"/>
      <c r="B222" s="133"/>
      <c r="C222" s="111"/>
      <c r="D222" s="102"/>
      <c r="E222" s="5"/>
      <c r="F222" s="112"/>
    </row>
    <row r="223" spans="1:6" x14ac:dyDescent="0.35">
      <c r="A223" s="9" t="s">
        <v>72</v>
      </c>
      <c r="B223" s="48" t="s">
        <v>69</v>
      </c>
      <c r="C223" s="39">
        <v>1</v>
      </c>
      <c r="D223" s="38" t="s">
        <v>5</v>
      </c>
      <c r="E223" s="56"/>
      <c r="F223" s="59">
        <f>C223*E223</f>
        <v>0</v>
      </c>
    </row>
    <row r="224" spans="1:6" x14ac:dyDescent="0.35">
      <c r="A224" s="9"/>
      <c r="B224" s="49"/>
      <c r="C224" s="40"/>
      <c r="D224" s="8"/>
      <c r="E224" s="5"/>
      <c r="F224" s="59"/>
    </row>
    <row r="225" spans="1:6" x14ac:dyDescent="0.35">
      <c r="A225" s="9" t="s">
        <v>73</v>
      </c>
      <c r="B225" s="49" t="s">
        <v>13</v>
      </c>
      <c r="C225" s="40">
        <v>2218</v>
      </c>
      <c r="D225" s="8" t="s">
        <v>8</v>
      </c>
      <c r="E225" s="56"/>
      <c r="F225" s="59">
        <f>C225*E225</f>
        <v>0</v>
      </c>
    </row>
    <row r="226" spans="1:6" x14ac:dyDescent="0.35">
      <c r="A226" s="9"/>
      <c r="B226" s="49"/>
      <c r="C226" s="40"/>
      <c r="D226" s="8"/>
      <c r="E226" s="5"/>
      <c r="F226" s="59"/>
    </row>
    <row r="227" spans="1:6" x14ac:dyDescent="0.35">
      <c r="A227" s="9" t="s">
        <v>74</v>
      </c>
      <c r="B227" s="49" t="s">
        <v>32</v>
      </c>
      <c r="C227" s="40">
        <v>3780</v>
      </c>
      <c r="D227" s="8" t="s">
        <v>20</v>
      </c>
      <c r="E227" s="56"/>
      <c r="F227" s="59">
        <f>C227*E227</f>
        <v>0</v>
      </c>
    </row>
    <row r="228" spans="1:6" x14ac:dyDescent="0.35">
      <c r="A228" s="9"/>
      <c r="B228" s="49"/>
      <c r="C228" s="42"/>
      <c r="D228" s="27"/>
      <c r="E228" s="5"/>
      <c r="F228" s="61"/>
    </row>
    <row r="229" spans="1:6" ht="40.5" x14ac:dyDescent="0.35">
      <c r="A229" s="9" t="s">
        <v>75</v>
      </c>
      <c r="B229" s="49" t="s">
        <v>15</v>
      </c>
      <c r="C229" s="42">
        <v>1717</v>
      </c>
      <c r="D229" s="27" t="s">
        <v>8</v>
      </c>
      <c r="E229" s="56"/>
      <c r="F229" s="59">
        <f>C229*E229</f>
        <v>0</v>
      </c>
    </row>
    <row r="230" spans="1:6" x14ac:dyDescent="0.35">
      <c r="A230" s="9"/>
      <c r="B230" s="134"/>
      <c r="C230" s="106"/>
      <c r="E230" s="5"/>
      <c r="F230" s="83"/>
    </row>
    <row r="231" spans="1:6" x14ac:dyDescent="0.35">
      <c r="A231" s="9" t="s">
        <v>76</v>
      </c>
      <c r="B231" s="49" t="s">
        <v>16</v>
      </c>
      <c r="C231" s="42">
        <v>241</v>
      </c>
      <c r="D231" s="27" t="s">
        <v>9</v>
      </c>
      <c r="E231" s="56"/>
      <c r="F231" s="59">
        <f>C231*E231</f>
        <v>0</v>
      </c>
    </row>
    <row r="232" spans="1:6" x14ac:dyDescent="0.35">
      <c r="A232" s="142"/>
      <c r="B232" s="134"/>
      <c r="C232" s="113"/>
      <c r="E232" s="5"/>
      <c r="F232" s="83"/>
    </row>
    <row r="233" spans="1:6" x14ac:dyDescent="0.35">
      <c r="A233" s="9" t="s">
        <v>77</v>
      </c>
      <c r="B233" s="49" t="s">
        <v>17</v>
      </c>
      <c r="C233" s="42">
        <v>134</v>
      </c>
      <c r="D233" s="27" t="s">
        <v>8</v>
      </c>
      <c r="E233" s="56"/>
      <c r="F233" s="59">
        <f>C233*E233</f>
        <v>0</v>
      </c>
    </row>
    <row r="234" spans="1:6" x14ac:dyDescent="0.35">
      <c r="B234" s="49"/>
      <c r="C234" s="42"/>
      <c r="D234" s="27"/>
      <c r="E234" s="5"/>
      <c r="F234" s="59"/>
    </row>
    <row r="235" spans="1:6" ht="81" x14ac:dyDescent="0.35">
      <c r="A235" s="9" t="s">
        <v>78</v>
      </c>
      <c r="B235" s="49" t="s">
        <v>135</v>
      </c>
      <c r="C235" s="40">
        <v>170</v>
      </c>
      <c r="D235" s="27" t="s">
        <v>19</v>
      </c>
      <c r="E235" s="56"/>
      <c r="F235" s="59">
        <f>C235*E235</f>
        <v>0</v>
      </c>
    </row>
    <row r="236" spans="1:6" x14ac:dyDescent="0.35">
      <c r="A236" s="24"/>
      <c r="B236" s="49"/>
      <c r="C236" s="40"/>
      <c r="D236" s="8"/>
      <c r="E236" s="5"/>
      <c r="F236" s="59"/>
    </row>
    <row r="237" spans="1:6" ht="81" x14ac:dyDescent="0.35">
      <c r="A237" s="9" t="s">
        <v>79</v>
      </c>
      <c r="B237" s="49" t="s">
        <v>147</v>
      </c>
      <c r="C237" s="40">
        <v>168</v>
      </c>
      <c r="D237" s="8" t="s">
        <v>19</v>
      </c>
      <c r="E237" s="56"/>
      <c r="F237" s="59">
        <f>C237*E237</f>
        <v>0</v>
      </c>
    </row>
    <row r="238" spans="1:6" x14ac:dyDescent="0.35">
      <c r="A238" s="9"/>
      <c r="B238" s="49"/>
      <c r="C238" s="40"/>
      <c r="D238" s="8"/>
      <c r="E238" s="5"/>
      <c r="F238" s="61"/>
    </row>
    <row r="239" spans="1:6" ht="94.5" customHeight="1" x14ac:dyDescent="0.35">
      <c r="A239" s="9" t="s">
        <v>80</v>
      </c>
      <c r="B239" s="49" t="s">
        <v>137</v>
      </c>
      <c r="C239" s="44">
        <v>221</v>
      </c>
      <c r="D239" s="8" t="s">
        <v>19</v>
      </c>
      <c r="E239" s="56"/>
      <c r="F239" s="59">
        <f>C239*E239</f>
        <v>0</v>
      </c>
    </row>
    <row r="240" spans="1:6" x14ac:dyDescent="0.35">
      <c r="A240" s="9"/>
      <c r="B240" s="74"/>
      <c r="C240" s="75"/>
      <c r="D240" s="76"/>
      <c r="E240" s="5"/>
      <c r="F240" s="77"/>
    </row>
    <row r="241" spans="1:6" x14ac:dyDescent="0.35">
      <c r="A241" s="9" t="s">
        <v>86</v>
      </c>
      <c r="B241" s="49" t="s">
        <v>144</v>
      </c>
      <c r="C241" s="44">
        <v>17</v>
      </c>
      <c r="D241" s="8" t="s">
        <v>7</v>
      </c>
      <c r="E241" s="56"/>
      <c r="F241" s="59">
        <f>C241*E241</f>
        <v>0</v>
      </c>
    </row>
    <row r="242" spans="1:6" x14ac:dyDescent="0.35">
      <c r="A242" s="142"/>
      <c r="B242" s="84"/>
      <c r="C242" s="142"/>
      <c r="E242" s="5"/>
      <c r="F242" s="83"/>
    </row>
    <row r="243" spans="1:6" x14ac:dyDescent="0.35">
      <c r="A243" s="9" t="s">
        <v>120</v>
      </c>
      <c r="B243" s="53" t="s">
        <v>87</v>
      </c>
      <c r="C243" s="44">
        <v>395</v>
      </c>
      <c r="D243" s="89" t="s">
        <v>70</v>
      </c>
      <c r="E243" s="56"/>
      <c r="F243" s="61">
        <f>C243*E243</f>
        <v>0</v>
      </c>
    </row>
    <row r="244" spans="1:6" x14ac:dyDescent="0.35">
      <c r="B244" s="53"/>
      <c r="C244" s="44"/>
      <c r="D244" s="89"/>
      <c r="E244" s="5"/>
      <c r="F244" s="61"/>
    </row>
    <row r="245" spans="1:6" x14ac:dyDescent="0.35">
      <c r="A245" s="9" t="s">
        <v>121</v>
      </c>
      <c r="B245" s="54" t="s">
        <v>21</v>
      </c>
      <c r="C245" s="152">
        <v>2</v>
      </c>
      <c r="D245" s="16" t="s">
        <v>22</v>
      </c>
      <c r="E245" s="56"/>
      <c r="F245" s="59">
        <f>C245*E245</f>
        <v>0</v>
      </c>
    </row>
    <row r="246" spans="1:6" x14ac:dyDescent="0.35">
      <c r="B246" s="49"/>
      <c r="C246" s="40"/>
      <c r="D246" s="8"/>
      <c r="E246" s="5"/>
      <c r="F246" s="59"/>
    </row>
    <row r="247" spans="1:6" x14ac:dyDescent="0.35">
      <c r="A247" s="9" t="s">
        <v>122</v>
      </c>
      <c r="B247" s="135" t="s">
        <v>124</v>
      </c>
      <c r="C247" s="99">
        <v>790</v>
      </c>
      <c r="D247" s="109" t="s">
        <v>6</v>
      </c>
      <c r="E247" s="56"/>
      <c r="F247" s="59">
        <f>C247*E247</f>
        <v>0</v>
      </c>
    </row>
    <row r="248" spans="1:6" x14ac:dyDescent="0.35">
      <c r="B248" s="53"/>
      <c r="C248" s="86"/>
      <c r="D248" s="87"/>
      <c r="E248" s="5"/>
      <c r="F248" s="112"/>
    </row>
    <row r="249" spans="1:6" ht="40.5" x14ac:dyDescent="0.35">
      <c r="A249" s="9" t="s">
        <v>123</v>
      </c>
      <c r="B249" s="49" t="s">
        <v>48</v>
      </c>
      <c r="C249" s="40">
        <v>500</v>
      </c>
      <c r="D249" s="8" t="s">
        <v>6</v>
      </c>
      <c r="E249" s="56"/>
      <c r="F249" s="59">
        <f>C249*E249</f>
        <v>0</v>
      </c>
    </row>
    <row r="250" spans="1:6" x14ac:dyDescent="0.35">
      <c r="A250" s="142"/>
      <c r="B250" s="49"/>
      <c r="C250" s="143"/>
      <c r="D250" s="141"/>
      <c r="E250" s="136"/>
      <c r="F250" s="59"/>
    </row>
    <row r="251" spans="1:6" ht="40.5" x14ac:dyDescent="0.35">
      <c r="A251" s="142" t="s">
        <v>148</v>
      </c>
      <c r="B251" s="49" t="s">
        <v>153</v>
      </c>
      <c r="C251" s="143">
        <v>1207</v>
      </c>
      <c r="D251" s="141" t="s">
        <v>8</v>
      </c>
      <c r="E251" s="56"/>
      <c r="F251" s="59">
        <f>E251*C251</f>
        <v>0</v>
      </c>
    </row>
    <row r="252" spans="1:6" x14ac:dyDescent="0.35">
      <c r="A252" s="142"/>
      <c r="B252" s="49"/>
      <c r="C252" s="143"/>
      <c r="D252" s="141"/>
      <c r="E252" s="136"/>
      <c r="F252" s="59"/>
    </row>
    <row r="253" spans="1:6" ht="81" x14ac:dyDescent="0.35">
      <c r="A253" s="142" t="s">
        <v>149</v>
      </c>
      <c r="B253" s="49" t="s">
        <v>154</v>
      </c>
      <c r="C253" s="143">
        <v>146</v>
      </c>
      <c r="D253" s="141" t="s">
        <v>19</v>
      </c>
      <c r="E253" s="56"/>
      <c r="F253" s="59">
        <f>E253*C253</f>
        <v>0</v>
      </c>
    </row>
    <row r="254" spans="1:6" x14ac:dyDescent="0.35">
      <c r="A254" s="142"/>
      <c r="B254" s="49"/>
      <c r="C254" s="143"/>
      <c r="D254" s="141"/>
      <c r="E254" s="136"/>
      <c r="F254" s="59"/>
    </row>
    <row r="255" spans="1:6" ht="60.75" x14ac:dyDescent="0.35">
      <c r="A255" s="142" t="s">
        <v>150</v>
      </c>
      <c r="B255" s="49" t="s">
        <v>155</v>
      </c>
      <c r="C255" s="143">
        <v>65</v>
      </c>
      <c r="D255" s="141" t="s">
        <v>6</v>
      </c>
      <c r="E255" s="56"/>
      <c r="F255" s="59">
        <f>E255*C255</f>
        <v>0</v>
      </c>
    </row>
    <row r="256" spans="1:6" ht="13.5" customHeight="1" x14ac:dyDescent="0.35">
      <c r="A256" s="142"/>
      <c r="B256" s="49"/>
      <c r="C256" s="143"/>
      <c r="D256" s="141"/>
      <c r="E256" s="136"/>
      <c r="F256" s="59"/>
    </row>
    <row r="257" spans="1:6" s="90" customFormat="1" ht="44.25" customHeight="1" x14ac:dyDescent="0.35">
      <c r="A257" s="142" t="s">
        <v>151</v>
      </c>
      <c r="B257" s="49" t="s">
        <v>156</v>
      </c>
      <c r="C257" s="143">
        <v>160</v>
      </c>
      <c r="D257" s="141" t="s">
        <v>6</v>
      </c>
      <c r="E257" s="56"/>
      <c r="F257" s="59">
        <f>E257*C257</f>
        <v>0</v>
      </c>
    </row>
    <row r="258" spans="1:6" x14ac:dyDescent="0.35">
      <c r="A258" s="142"/>
      <c r="B258" s="49"/>
      <c r="C258" s="143"/>
      <c r="D258" s="141"/>
      <c r="E258" s="136"/>
      <c r="F258" s="59"/>
    </row>
    <row r="259" spans="1:6" ht="40.5" x14ac:dyDescent="0.35">
      <c r="A259" s="142" t="s">
        <v>152</v>
      </c>
      <c r="B259" s="49" t="s">
        <v>157</v>
      </c>
      <c r="C259" s="24">
        <v>604</v>
      </c>
      <c r="D259" s="8" t="s">
        <v>6</v>
      </c>
      <c r="E259" s="56"/>
      <c r="F259" s="59">
        <f>E259*C259</f>
        <v>0</v>
      </c>
    </row>
    <row r="260" spans="1:6" x14ac:dyDescent="0.35">
      <c r="A260" s="143"/>
      <c r="B260" s="143"/>
      <c r="C260" s="143"/>
      <c r="D260" s="143"/>
      <c r="E260" s="143"/>
      <c r="F260" s="143"/>
    </row>
    <row r="261" spans="1:6" x14ac:dyDescent="0.35">
      <c r="B261" s="31" t="s">
        <v>49</v>
      </c>
      <c r="C261" s="34"/>
      <c r="D261" s="30"/>
      <c r="E261" s="36"/>
      <c r="F261" s="63">
        <f>SUM(F221:F259)</f>
        <v>0</v>
      </c>
    </row>
    <row r="262" spans="1:6" x14ac:dyDescent="0.35">
      <c r="B262" s="125"/>
      <c r="C262" s="126"/>
      <c r="D262" s="127"/>
      <c r="E262" s="128"/>
      <c r="F262" s="131"/>
    </row>
    <row r="263" spans="1:6" ht="40.5" x14ac:dyDescent="0.35">
      <c r="B263" s="67" t="s">
        <v>52</v>
      </c>
      <c r="C263" s="69"/>
      <c r="D263" s="70"/>
      <c r="E263" s="70"/>
      <c r="F263" s="70"/>
    </row>
    <row r="264" spans="1:6" x14ac:dyDescent="0.35">
      <c r="B264" s="7"/>
      <c r="C264" s="129"/>
      <c r="D264" s="71"/>
      <c r="E264" s="130"/>
      <c r="F264" s="130"/>
    </row>
    <row r="265" spans="1:6" x14ac:dyDescent="0.35">
      <c r="A265" s="9" t="s">
        <v>53</v>
      </c>
      <c r="B265" s="49" t="s">
        <v>4</v>
      </c>
      <c r="C265" s="39">
        <v>1</v>
      </c>
      <c r="D265" s="12" t="s">
        <v>5</v>
      </c>
      <c r="E265" s="68"/>
      <c r="F265" s="59">
        <f>C265*E265</f>
        <v>0</v>
      </c>
    </row>
    <row r="266" spans="1:6" x14ac:dyDescent="0.35">
      <c r="A266" s="9"/>
      <c r="B266" s="49"/>
      <c r="C266" s="40"/>
      <c r="D266" s="8"/>
      <c r="E266" s="5"/>
      <c r="F266" s="61"/>
    </row>
    <row r="267" spans="1:6" x14ac:dyDescent="0.35">
      <c r="A267" s="9" t="s">
        <v>54</v>
      </c>
      <c r="B267" s="49" t="s">
        <v>101</v>
      </c>
      <c r="C267" s="40">
        <v>1</v>
      </c>
      <c r="D267" s="8" t="s">
        <v>5</v>
      </c>
      <c r="E267" s="56"/>
      <c r="F267" s="61">
        <f t="shared" ref="F267" si="9">C267*E267</f>
        <v>0</v>
      </c>
    </row>
    <row r="268" spans="1:6" x14ac:dyDescent="0.35">
      <c r="A268" s="24"/>
      <c r="B268" s="49"/>
      <c r="C268" s="40"/>
      <c r="D268" s="8"/>
      <c r="E268" s="5"/>
      <c r="F268" s="61"/>
    </row>
    <row r="269" spans="1:6" ht="81" x14ac:dyDescent="0.35">
      <c r="A269" s="9" t="s">
        <v>55</v>
      </c>
      <c r="B269" s="49" t="s">
        <v>187</v>
      </c>
      <c r="C269" s="44">
        <v>10</v>
      </c>
      <c r="D269" s="43" t="s">
        <v>7</v>
      </c>
      <c r="E269" s="56"/>
      <c r="F269" s="61">
        <f>C269*E269</f>
        <v>0</v>
      </c>
    </row>
    <row r="270" spans="1:6" x14ac:dyDescent="0.35">
      <c r="A270" s="9"/>
      <c r="B270" s="133"/>
      <c r="C270" s="44"/>
      <c r="D270" s="43"/>
      <c r="E270" s="5"/>
      <c r="F270" s="103"/>
    </row>
    <row r="271" spans="1:6" ht="81" x14ac:dyDescent="0.35">
      <c r="A271" s="9" t="s">
        <v>56</v>
      </c>
      <c r="B271" s="49" t="s">
        <v>188</v>
      </c>
      <c r="C271" s="44">
        <v>115</v>
      </c>
      <c r="D271" s="43" t="s">
        <v>6</v>
      </c>
      <c r="E271" s="56"/>
      <c r="F271" s="61">
        <f t="shared" ref="F271" si="10">C271*E271</f>
        <v>0</v>
      </c>
    </row>
    <row r="272" spans="1:6" x14ac:dyDescent="0.35">
      <c r="A272" s="9"/>
      <c r="B272" s="53"/>
      <c r="C272" s="44"/>
      <c r="D272" s="43"/>
      <c r="E272" s="5"/>
      <c r="F272" s="103"/>
    </row>
    <row r="273" spans="1:6" ht="93" customHeight="1" x14ac:dyDescent="0.35">
      <c r="A273" s="9" t="s">
        <v>57</v>
      </c>
      <c r="B273" s="49" t="s">
        <v>189</v>
      </c>
      <c r="C273" s="44">
        <v>50</v>
      </c>
      <c r="D273" s="43" t="s">
        <v>6</v>
      </c>
      <c r="E273" s="56"/>
      <c r="F273" s="61">
        <f t="shared" ref="F273" si="11">C273*E273</f>
        <v>0</v>
      </c>
    </row>
    <row r="274" spans="1:6" x14ac:dyDescent="0.35">
      <c r="A274" s="9"/>
      <c r="B274" s="53"/>
      <c r="C274" s="44"/>
      <c r="D274" s="43"/>
      <c r="E274" s="5"/>
      <c r="F274" s="103"/>
    </row>
    <row r="275" spans="1:6" ht="81" x14ac:dyDescent="0.35">
      <c r="A275" s="9" t="s">
        <v>100</v>
      </c>
      <c r="B275" s="49" t="s">
        <v>190</v>
      </c>
      <c r="C275" s="44">
        <v>2792</v>
      </c>
      <c r="D275" s="43" t="s">
        <v>6</v>
      </c>
      <c r="E275" s="56"/>
      <c r="F275" s="61">
        <f t="shared" ref="F275" si="12">C275*E275</f>
        <v>0</v>
      </c>
    </row>
    <row r="276" spans="1:6" x14ac:dyDescent="0.35">
      <c r="A276" s="142"/>
      <c r="B276" s="53"/>
      <c r="C276" s="44"/>
      <c r="D276" s="43"/>
      <c r="E276" s="5"/>
      <c r="F276" s="103"/>
    </row>
    <row r="277" spans="1:6" ht="81" x14ac:dyDescent="0.35">
      <c r="A277" s="9" t="s">
        <v>102</v>
      </c>
      <c r="B277" s="49" t="s">
        <v>191</v>
      </c>
      <c r="C277" s="44">
        <v>38</v>
      </c>
      <c r="D277" s="43" t="s">
        <v>6</v>
      </c>
      <c r="E277" s="56"/>
      <c r="F277" s="61">
        <f t="shared" ref="F277" si="13">C277*E277</f>
        <v>0</v>
      </c>
    </row>
    <row r="278" spans="1:6" x14ac:dyDescent="0.35">
      <c r="A278" s="142"/>
      <c r="B278" s="53"/>
      <c r="C278" s="115"/>
      <c r="D278" s="87"/>
      <c r="E278" s="5"/>
      <c r="F278" s="112"/>
    </row>
    <row r="279" spans="1:6" x14ac:dyDescent="0.35">
      <c r="A279" s="9" t="s">
        <v>107</v>
      </c>
      <c r="B279" s="49" t="s">
        <v>105</v>
      </c>
      <c r="C279" s="44">
        <v>1</v>
      </c>
      <c r="D279" s="43" t="s">
        <v>7</v>
      </c>
      <c r="E279" s="56"/>
      <c r="F279" s="61">
        <f t="shared" ref="F279" si="14">C279*E279</f>
        <v>0</v>
      </c>
    </row>
    <row r="280" spans="1:6" x14ac:dyDescent="0.35">
      <c r="B280" s="53"/>
      <c r="C280" s="44"/>
      <c r="D280" s="43"/>
      <c r="E280" s="5"/>
      <c r="F280" s="103"/>
    </row>
    <row r="281" spans="1:6" x14ac:dyDescent="0.35">
      <c r="A281" s="9" t="s">
        <v>129</v>
      </c>
      <c r="B281" s="51" t="s">
        <v>116</v>
      </c>
      <c r="C281" s="44">
        <v>1</v>
      </c>
      <c r="D281" s="43" t="s">
        <v>5</v>
      </c>
      <c r="E281" s="56"/>
      <c r="F281" s="64">
        <f t="shared" ref="F281" si="15">C281*E281</f>
        <v>0</v>
      </c>
    </row>
    <row r="282" spans="1:6" x14ac:dyDescent="0.35">
      <c r="A282" s="147"/>
      <c r="B282" s="51"/>
      <c r="C282" s="140"/>
      <c r="D282" s="87"/>
      <c r="E282" s="137"/>
      <c r="F282" s="64"/>
    </row>
    <row r="283" spans="1:6" x14ac:dyDescent="0.35">
      <c r="B283" s="47" t="s">
        <v>50</v>
      </c>
      <c r="C283" s="24"/>
      <c r="D283" s="27"/>
      <c r="E283" s="5"/>
      <c r="F283" s="65">
        <f>SUM(F265:F281)</f>
        <v>0</v>
      </c>
    </row>
    <row r="284" spans="1:6" x14ac:dyDescent="0.35">
      <c r="E284" s="116"/>
      <c r="F284" s="116"/>
    </row>
    <row r="285" spans="1:6" x14ac:dyDescent="0.35">
      <c r="E285" s="116"/>
      <c r="F285" s="116"/>
    </row>
    <row r="286" spans="1:6" ht="40.5" x14ac:dyDescent="0.35">
      <c r="B286" s="67" t="s">
        <v>58</v>
      </c>
      <c r="C286" s="73"/>
      <c r="E286" s="116"/>
      <c r="F286" s="116"/>
    </row>
    <row r="287" spans="1:6" x14ac:dyDescent="0.35">
      <c r="A287" s="9" t="s">
        <v>59</v>
      </c>
      <c r="B287" s="49" t="s">
        <v>4</v>
      </c>
      <c r="C287" s="40">
        <v>1</v>
      </c>
      <c r="D287" s="8" t="s">
        <v>5</v>
      </c>
      <c r="E287" s="68"/>
      <c r="F287" s="61">
        <f>C287*E287</f>
        <v>0</v>
      </c>
    </row>
    <row r="288" spans="1:6" x14ac:dyDescent="0.35">
      <c r="A288" s="9"/>
      <c r="B288" s="49"/>
      <c r="C288" s="40"/>
      <c r="D288" s="8"/>
      <c r="E288" s="5"/>
      <c r="F288" s="61"/>
    </row>
    <row r="289" spans="1:6" x14ac:dyDescent="0.35">
      <c r="A289" s="9" t="s">
        <v>60</v>
      </c>
      <c r="B289" s="49" t="s">
        <v>101</v>
      </c>
      <c r="C289" s="40">
        <v>1</v>
      </c>
      <c r="D289" s="8" t="s">
        <v>5</v>
      </c>
      <c r="E289" s="56"/>
      <c r="F289" s="61">
        <f t="shared" ref="F289" si="16">C289*E289</f>
        <v>0</v>
      </c>
    </row>
    <row r="290" spans="1:6" x14ac:dyDescent="0.35">
      <c r="A290" s="24"/>
      <c r="B290" s="49"/>
      <c r="C290" s="40"/>
      <c r="D290" s="8"/>
      <c r="E290" s="5"/>
      <c r="F290" s="61"/>
    </row>
    <row r="291" spans="1:6" ht="81" x14ac:dyDescent="0.35">
      <c r="A291" s="9" t="s">
        <v>61</v>
      </c>
      <c r="B291" s="49" t="s">
        <v>192</v>
      </c>
      <c r="C291" s="44">
        <v>1</v>
      </c>
      <c r="D291" s="43" t="s">
        <v>7</v>
      </c>
      <c r="E291" s="56"/>
      <c r="F291" s="61">
        <f>C291*E291</f>
        <v>0</v>
      </c>
    </row>
    <row r="292" spans="1:6" x14ac:dyDescent="0.35">
      <c r="A292" s="9"/>
      <c r="B292" s="133"/>
      <c r="C292" s="44"/>
      <c r="D292" s="43"/>
      <c r="E292" s="5"/>
      <c r="F292" s="103"/>
    </row>
    <row r="293" spans="1:6" ht="81" x14ac:dyDescent="0.35">
      <c r="A293" s="9" t="s">
        <v>62</v>
      </c>
      <c r="B293" s="49" t="s">
        <v>193</v>
      </c>
      <c r="C293" s="44">
        <v>1</v>
      </c>
      <c r="D293" s="43" t="s">
        <v>7</v>
      </c>
      <c r="E293" s="56"/>
      <c r="F293" s="61">
        <f>C293*E293</f>
        <v>0</v>
      </c>
    </row>
    <row r="294" spans="1:6" x14ac:dyDescent="0.35">
      <c r="A294" s="9"/>
      <c r="B294" s="133"/>
      <c r="C294" s="44"/>
      <c r="D294" s="43"/>
      <c r="E294" s="5"/>
      <c r="F294" s="103"/>
    </row>
    <row r="295" spans="1:6" ht="81" x14ac:dyDescent="0.35">
      <c r="A295" s="9" t="s">
        <v>63</v>
      </c>
      <c r="B295" s="49" t="s">
        <v>194</v>
      </c>
      <c r="C295" s="44">
        <v>2</v>
      </c>
      <c r="D295" s="43" t="s">
        <v>7</v>
      </c>
      <c r="E295" s="56"/>
      <c r="F295" s="61">
        <f>C295*E295</f>
        <v>0</v>
      </c>
    </row>
    <row r="296" spans="1:6" x14ac:dyDescent="0.35">
      <c r="A296" s="9"/>
      <c r="B296" s="133"/>
      <c r="C296" s="44"/>
      <c r="D296" s="43"/>
      <c r="E296" s="5"/>
      <c r="F296" s="103"/>
    </row>
    <row r="297" spans="1:6" ht="81" x14ac:dyDescent="0.35">
      <c r="A297" s="9" t="s">
        <v>64</v>
      </c>
      <c r="B297" s="49" t="s">
        <v>195</v>
      </c>
      <c r="C297" s="44">
        <v>221</v>
      </c>
      <c r="D297" s="43" t="s">
        <v>6</v>
      </c>
      <c r="E297" s="56"/>
      <c r="F297" s="61">
        <f t="shared" ref="F297" si="17">C297*E297</f>
        <v>0</v>
      </c>
    </row>
    <row r="298" spans="1:6" x14ac:dyDescent="0.35">
      <c r="A298" s="9"/>
      <c r="B298" s="53"/>
      <c r="C298" s="44"/>
      <c r="D298" s="43"/>
      <c r="E298" s="5"/>
      <c r="F298" s="103"/>
    </row>
    <row r="299" spans="1:6" ht="81" x14ac:dyDescent="0.35">
      <c r="A299" s="9" t="s">
        <v>65</v>
      </c>
      <c r="B299" s="49" t="s">
        <v>196</v>
      </c>
      <c r="C299" s="44">
        <v>595</v>
      </c>
      <c r="D299" s="43" t="s">
        <v>6</v>
      </c>
      <c r="E299" s="56"/>
      <c r="F299" s="61">
        <f t="shared" ref="F299" si="18">C299*E299</f>
        <v>0</v>
      </c>
    </row>
    <row r="300" spans="1:6" x14ac:dyDescent="0.35">
      <c r="A300" s="9"/>
      <c r="B300" s="53"/>
      <c r="C300" s="44"/>
      <c r="D300" s="43"/>
      <c r="E300" s="5"/>
      <c r="F300" s="103"/>
    </row>
    <row r="301" spans="1:6" ht="81" x14ac:dyDescent="0.35">
      <c r="A301" s="9" t="s">
        <v>103</v>
      </c>
      <c r="B301" s="49" t="s">
        <v>197</v>
      </c>
      <c r="C301" s="44">
        <v>125</v>
      </c>
      <c r="D301" s="43" t="s">
        <v>6</v>
      </c>
      <c r="E301" s="56"/>
      <c r="F301" s="61">
        <f t="shared" ref="F301" si="19">C301*E301</f>
        <v>0</v>
      </c>
    </row>
    <row r="302" spans="1:6" x14ac:dyDescent="0.35">
      <c r="A302" s="9"/>
      <c r="B302" s="53"/>
      <c r="C302" s="44"/>
      <c r="D302" s="43"/>
      <c r="E302" s="5"/>
      <c r="F302" s="103"/>
    </row>
    <row r="303" spans="1:6" ht="81" x14ac:dyDescent="0.35">
      <c r="A303" s="9" t="s">
        <v>104</v>
      </c>
      <c r="B303" s="49" t="s">
        <v>191</v>
      </c>
      <c r="C303" s="44">
        <v>57</v>
      </c>
      <c r="D303" s="43" t="s">
        <v>6</v>
      </c>
      <c r="E303" s="56"/>
      <c r="F303" s="61">
        <f t="shared" ref="F303" si="20">C303*E303</f>
        <v>0</v>
      </c>
    </row>
    <row r="304" spans="1:6" x14ac:dyDescent="0.35">
      <c r="A304" s="9"/>
      <c r="B304" s="53"/>
      <c r="C304" s="44"/>
      <c r="D304" s="43"/>
      <c r="E304" s="5"/>
      <c r="F304" s="103"/>
    </row>
    <row r="305" spans="1:6" x14ac:dyDescent="0.35">
      <c r="A305" s="9" t="s">
        <v>106</v>
      </c>
      <c r="B305" s="49" t="s">
        <v>105</v>
      </c>
      <c r="C305" s="44">
        <v>1</v>
      </c>
      <c r="D305" s="43" t="s">
        <v>7</v>
      </c>
      <c r="E305" s="56"/>
      <c r="F305" s="61">
        <f t="shared" ref="F305" si="21">C305*E305</f>
        <v>0</v>
      </c>
    </row>
    <row r="306" spans="1:6" x14ac:dyDescent="0.35">
      <c r="B306" s="74"/>
      <c r="C306" s="117"/>
      <c r="D306" s="76"/>
      <c r="E306" s="5"/>
      <c r="F306" s="83"/>
    </row>
    <row r="307" spans="1:6" x14ac:dyDescent="0.35">
      <c r="A307" s="9" t="s">
        <v>126</v>
      </c>
      <c r="B307" s="53" t="s">
        <v>116</v>
      </c>
      <c r="C307" s="44">
        <v>1</v>
      </c>
      <c r="D307" s="43" t="s">
        <v>5</v>
      </c>
      <c r="E307" s="56"/>
      <c r="F307" s="61">
        <f t="shared" ref="F307" si="22">C307*E307</f>
        <v>0</v>
      </c>
    </row>
    <row r="308" spans="1:6" x14ac:dyDescent="0.35">
      <c r="B308" s="74"/>
      <c r="C308" s="117"/>
      <c r="D308" s="76"/>
      <c r="E308" s="5"/>
      <c r="F308" s="83"/>
    </row>
    <row r="309" spans="1:6" x14ac:dyDescent="0.35">
      <c r="A309" s="9" t="s">
        <v>130</v>
      </c>
      <c r="B309" s="54" t="s">
        <v>134</v>
      </c>
      <c r="C309" s="41">
        <v>1</v>
      </c>
      <c r="D309" s="16" t="s">
        <v>22</v>
      </c>
      <c r="E309" s="56"/>
      <c r="F309" s="59">
        <f>C309*E309</f>
        <v>0</v>
      </c>
    </row>
    <row r="310" spans="1:6" x14ac:dyDescent="0.35">
      <c r="A310" s="147"/>
      <c r="B310" s="54"/>
      <c r="C310" s="41"/>
      <c r="D310" s="16"/>
      <c r="E310" s="136"/>
      <c r="F310" s="59"/>
    </row>
    <row r="311" spans="1:6" x14ac:dyDescent="0.35">
      <c r="B311" s="37" t="s">
        <v>66</v>
      </c>
      <c r="C311" s="40"/>
      <c r="D311" s="8"/>
      <c r="E311" s="5"/>
      <c r="F311" s="66">
        <f>SUM(F287:F309)</f>
        <v>0</v>
      </c>
    </row>
    <row r="312" spans="1:6" x14ac:dyDescent="0.35">
      <c r="B312" s="43"/>
      <c r="C312" s="44"/>
      <c r="D312" s="43"/>
      <c r="E312" s="114"/>
      <c r="F312" s="112"/>
    </row>
    <row r="313" spans="1:6" x14ac:dyDescent="0.35">
      <c r="B313" s="37" t="s">
        <v>68</v>
      </c>
      <c r="C313" s="24"/>
      <c r="D313" s="8"/>
      <c r="E313" s="45"/>
      <c r="F313" s="66">
        <f>F216+F261+F283+F311</f>
        <v>506475</v>
      </c>
    </row>
    <row r="314" spans="1:6" x14ac:dyDescent="0.35">
      <c r="B314" s="43"/>
      <c r="C314" s="115"/>
      <c r="D314" s="87"/>
      <c r="E314" s="114"/>
      <c r="F314" s="118"/>
    </row>
    <row r="315" spans="1:6" ht="149.25" customHeight="1" thickBot="1" x14ac:dyDescent="0.4">
      <c r="B315" s="32" t="s">
        <v>36</v>
      </c>
      <c r="C315" s="25"/>
      <c r="D315" s="35"/>
      <c r="E315" s="58"/>
      <c r="F315" s="17"/>
    </row>
    <row r="316" spans="1:6" ht="150" customHeight="1" thickBot="1" x14ac:dyDescent="0.4">
      <c r="B316" s="18" t="s">
        <v>37</v>
      </c>
      <c r="C316" s="21"/>
      <c r="D316" s="7"/>
      <c r="E316" s="4"/>
      <c r="F316" s="4"/>
    </row>
    <row r="317" spans="1:6" x14ac:dyDescent="0.35">
      <c r="E317" s="116"/>
    </row>
  </sheetData>
  <sheetProtection algorithmName="SHA-512" hashValue="p71TPdpfU+VfkDpQ405lDzrMyczHv569ZvwMrANmFJEIiU/v49DYp9yCOAkLuPTMtbF3N/jkenqbr+7gfo8rZA==" saltValue="vZ5FTiiIVKMR8ZZLOMzZ5w==" spinCount="100000" sheet="1" objects="1" scenarios="1"/>
  <phoneticPr fontId="13" type="noConversion"/>
  <pageMargins left="0.25" right="0.25" top="0.75" bottom="0.75" header="0.3" footer="0.3"/>
  <pageSetup scale="84" fitToHeight="0" orientation="landscape" r:id="rId1"/>
  <rowBreaks count="2" manualBreakCount="2">
    <brk id="238" max="6" man="1"/>
    <brk id="25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BASE BID</vt:lpstr>
    </vt:vector>
  </TitlesOfParts>
  <Company>City of Huntsville, Alabama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Courtney.Baldwin</dc:creator>
  <cp:lastModifiedBy>Ridgeway, Mary</cp:lastModifiedBy>
  <cp:lastPrinted>2023-06-02T21:04:35Z</cp:lastPrinted>
  <dcterms:created xsi:type="dcterms:W3CDTF">2014-07-22T15:00:48Z</dcterms:created>
  <dcterms:modified xsi:type="dcterms:W3CDTF">2023-06-05T13:03:47Z</dcterms:modified>
</cp:coreProperties>
</file>