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\coh\Departments\engineering\Our Documents\PROJECTS\ACTIVE PROJECTS\DRAINAGE\Beaverdam Creek Sanitary Sewer Extension\Construction\Bid\Construction documents\"/>
    </mc:Choice>
  </mc:AlternateContent>
  <xr:revisionPtr revIDLastSave="0" documentId="14_{7C479B87-9FF1-4A44-A712-CC36150064F6}" xr6:coauthVersionLast="47" xr6:coauthVersionMax="47" xr10:uidLastSave="{00000000-0000-0000-0000-000000000000}"/>
  <bookViews>
    <workbookView xWindow="-120" yWindow="-120" windowWidth="38640" windowHeight="15720" tabRatio="317" xr2:uid="{00000000-000D-0000-FFFF-FFFF00000000}"/>
  </bookViews>
  <sheets>
    <sheet name="BASE BID" sheetId="2" r:id="rId1"/>
  </sheets>
  <definedNames>
    <definedName name="_xlnm.Print_Area" localSheetId="0">'BASE BID'!$A$1:$F$92</definedName>
    <definedName name="_xlnm.Print_Titles" localSheetId="0">'BASE BID'!$1:$8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3" i="2" l="1"/>
  <c r="F55" i="2"/>
  <c r="F57" i="2"/>
  <c r="F51" i="2"/>
  <c r="F77" i="2"/>
  <c r="F75" i="2" l="1"/>
  <c r="F73" i="2" l="1"/>
  <c r="F71" i="2" l="1"/>
  <c r="F85" i="2" l="1"/>
  <c r="F83" i="2"/>
  <c r="F81" i="2"/>
  <c r="F79" i="2" l="1"/>
  <c r="F87" i="2" l="1"/>
  <c r="F61" i="2" l="1"/>
  <c r="F89" i="2" l="1"/>
  <c r="F33" i="2" l="1"/>
  <c r="F1" i="2" l="1"/>
  <c r="F59" i="2"/>
  <c r="F63" i="2"/>
  <c r="F67" i="2"/>
  <c r="F31" i="2"/>
  <c r="A9" i="2" l="1"/>
  <c r="F69" i="2"/>
  <c r="F13" i="2"/>
  <c r="A10" i="2" l="1"/>
  <c r="A11" i="2" s="1"/>
  <c r="A12" i="2" s="1"/>
  <c r="A13" i="2" s="1"/>
  <c r="A14" i="2" s="1"/>
  <c r="A15" i="2" s="1"/>
  <c r="A16" i="2" s="1"/>
  <c r="A17" i="2" s="1"/>
  <c r="A18" i="2" s="1"/>
  <c r="A19" i="2" s="1"/>
  <c r="A20" i="2" s="1"/>
  <c r="A21" i="2" s="1"/>
  <c r="A22" i="2" s="1"/>
  <c r="A23" i="2" s="1"/>
  <c r="A24" i="2" s="1"/>
  <c r="A25" i="2" s="1"/>
  <c r="A26" i="2" s="1"/>
  <c r="A27" i="2" s="1"/>
  <c r="A28" i="2" s="1"/>
  <c r="A29" i="2" s="1"/>
  <c r="A30" i="2" s="1"/>
  <c r="A31" i="2" s="1"/>
  <c r="A32" i="2" s="1"/>
  <c r="A33" i="2" s="1"/>
  <c r="A34" i="2" s="1"/>
  <c r="A35" i="2" s="1"/>
  <c r="A36" i="2" s="1"/>
  <c r="A37" i="2" s="1"/>
  <c r="A38" i="2" s="1"/>
  <c r="A39" i="2" s="1"/>
  <c r="A40" i="2" s="1"/>
  <c r="A41" i="2" s="1"/>
  <c r="A42" i="2" s="1"/>
  <c r="A43" i="2" s="1"/>
  <c r="A44" i="2" s="1"/>
  <c r="A45" i="2" s="1"/>
  <c r="A46" i="2" s="1"/>
  <c r="A47" i="2" s="1"/>
  <c r="A48" i="2" s="1"/>
  <c r="A49" i="2" s="1"/>
  <c r="F41" i="2"/>
  <c r="F43" i="2"/>
  <c r="F45" i="2"/>
  <c r="F47" i="2"/>
  <c r="F49" i="2"/>
  <c r="F25" i="2"/>
  <c r="F27" i="2"/>
  <c r="F29" i="2"/>
  <c r="A50" i="2" l="1"/>
  <c r="A51" i="2" s="1"/>
  <c r="A52" i="2" s="1"/>
  <c r="A53" i="2" s="1"/>
  <c r="A54" i="2" s="1"/>
  <c r="A55" i="2" s="1"/>
  <c r="A56" i="2" s="1"/>
  <c r="A57" i="2" s="1"/>
  <c r="F23" i="2"/>
  <c r="A59" i="2" l="1"/>
  <c r="A60" i="2" s="1"/>
  <c r="A61" i="2" s="1"/>
  <c r="A62" i="2" s="1"/>
  <c r="A63" i="2" s="1"/>
  <c r="A64" i="2" s="1"/>
  <c r="A65" i="2" s="1"/>
  <c r="A66" i="2" s="1"/>
  <c r="A67" i="2" s="1"/>
  <c r="A68" i="2" s="1"/>
  <c r="A69" i="2" s="1"/>
  <c r="A70" i="2" s="1"/>
  <c r="A71" i="2" s="1"/>
  <c r="A72" i="2" s="1"/>
  <c r="A73" i="2" s="1"/>
  <c r="A74" i="2" s="1"/>
  <c r="A75" i="2" s="1"/>
  <c r="A76" i="2" s="1"/>
  <c r="A77" i="2" s="1"/>
  <c r="A78" i="2" s="1"/>
  <c r="A79" i="2" s="1"/>
  <c r="A80" i="2" s="1"/>
  <c r="A81" i="2" s="1"/>
  <c r="A82" i="2" s="1"/>
  <c r="A83" i="2" s="1"/>
  <c r="A84" i="2" s="1"/>
  <c r="A85" i="2" s="1"/>
  <c r="A86" i="2" s="1"/>
  <c r="A87" i="2" s="1"/>
  <c r="A88" i="2" s="1"/>
  <c r="A89" i="2" s="1"/>
  <c r="A90" i="2" s="1"/>
  <c r="F15" i="2"/>
  <c r="F65" i="2" l="1"/>
  <c r="F17" i="2"/>
  <c r="F21" i="2"/>
  <c r="F35" i="2"/>
  <c r="F37" i="2"/>
  <c r="F39" i="2"/>
  <c r="F11" i="2"/>
  <c r="F19" i="2"/>
  <c r="F9" i="2" l="1"/>
  <c r="F91" i="2" s="1"/>
</calcChain>
</file>

<file path=xl/sharedStrings.xml><?xml version="1.0" encoding="utf-8"?>
<sst xmlns="http://schemas.openxmlformats.org/spreadsheetml/2006/main" count="99" uniqueCount="62">
  <si>
    <t>DESCRIPTION</t>
  </si>
  <si>
    <t>UNIT BID SHEET</t>
  </si>
  <si>
    <t>ATTACHMENT "A"</t>
  </si>
  <si>
    <t>BID UNIT PRICE</t>
  </si>
  <si>
    <t>BID AMOUNT</t>
  </si>
  <si>
    <t>BID QTY</t>
  </si>
  <si>
    <t>BID UNIT</t>
  </si>
  <si>
    <t>ITEM NO.</t>
  </si>
  <si>
    <t>TOTAL BASE BID</t>
  </si>
  <si>
    <t>LS</t>
  </si>
  <si>
    <t>Erosion Control</t>
  </si>
  <si>
    <t>LF</t>
  </si>
  <si>
    <t>EA</t>
  </si>
  <si>
    <t>Mobilization/Demobilization (Max 5% of Total Base Bid)</t>
  </si>
  <si>
    <t>Furnish and Install 48-Inch Precast Concrete Manhole (6'-12') Depth</t>
  </si>
  <si>
    <t>Furnish and Install 48-Inch Precast Concrete Manhole (&gt;12'-16') Depth</t>
  </si>
  <si>
    <t>Furnish and Install 48-Inch Precast Concrete Manhole (&gt;36'- 40') Depth</t>
  </si>
  <si>
    <t>Furnish and Install 48-Inch Precast Concrete Manhole (&gt;32'- 36') Depth</t>
  </si>
  <si>
    <t>Furnish and Install 48-Inch Precast Concrete Manhole (&gt;28'- 32') Depth</t>
  </si>
  <si>
    <t>Furnish and Install 48-Inch Precast Concrete Manhole (&gt;24'- 28') Depth</t>
  </si>
  <si>
    <t>Furnish and Install 48-Inch Precast Concrete Manhole (&gt;20'- 24') Depth</t>
  </si>
  <si>
    <t>Furnish and Install 48-Inch Precast Concrete Manhole (&gt;16'- 20') Depth</t>
  </si>
  <si>
    <t>Install Watertight Covers on Proposed Manholes (in Floodplain)</t>
  </si>
  <si>
    <t>Traffic Control</t>
  </si>
  <si>
    <t>Install Vent Pipes on Proposed Manholes (in Floodplain)</t>
  </si>
  <si>
    <t>Asphalt Paving</t>
  </si>
  <si>
    <t>SY</t>
  </si>
  <si>
    <t xml:space="preserve"> 36" Class III R.C. Pipe (Complete in-place, includes 57 Stone Backfill to Subgrade)</t>
  </si>
  <si>
    <t xml:space="preserve"> 45"x73" Class III RCAP (Complete in-place, includes 57 Stone Backfill to Subgrade)</t>
  </si>
  <si>
    <t>45"x73" RCAP Flared End Pipe Section (Complete in-Place)</t>
  </si>
  <si>
    <t>Double Slope Paved Headwall 36" &amp; 48" RCP (Complete in-Place)</t>
  </si>
  <si>
    <t>Furnish and Install 72-Inch Diameter Precast  Concrete Doghouse Manhole (All Depths)</t>
  </si>
  <si>
    <t xml:space="preserve">Connection of 24-Inch CL250 D.I. to Manhole </t>
  </si>
  <si>
    <t>Install 24-inch CL250 D.I. Sanitary Sewer - City of Huntsville Furnished Pipe (&gt;16'- 20') Depth</t>
  </si>
  <si>
    <t>Install 24-inch CL250 D.I. Sanitary Sewer - City of Huntsville Furnished Pipe (&gt;20'-24') Depth</t>
  </si>
  <si>
    <t>Install 24-inch CL250 D.I. Sanitary Sewer - City of Huntsville Furnished Pipe (&gt;24'- 28') Depth</t>
  </si>
  <si>
    <t>Install 24-inch CL250 D.I. Sanitary Sewer - City of Huntsville Furnished Pipe (&gt;28'- 32') Depth</t>
  </si>
  <si>
    <t>Install 24-inch CL250 D.I. Sanitary Sewer - City of Huntsville Furnished Pipe (&gt;32'- 36') Depth</t>
  </si>
  <si>
    <t>Install 24-inch CL250 D.I. Sanitary Sewer - City of Huntsville Furnished Pipe (&gt;36'- 40') Depth</t>
  </si>
  <si>
    <t>Remove Existing Sanitary Sewer Manhole</t>
  </si>
  <si>
    <t>Abandon Existing Sanitary Sewer Line with Grout/Fill</t>
  </si>
  <si>
    <t>Fence Removal and Disposal</t>
  </si>
  <si>
    <t>Install 24-inch CL250 D.I. Sanitary Sewer - City of Huntsville Furnished Pipe (&gt;12'-16') Depth</t>
  </si>
  <si>
    <t>Install 24-inch CL250 D.I. Sanitary Sewer - City of Huntsville Furnished Pipe (&gt;6'-12') Depth</t>
  </si>
  <si>
    <t xml:space="preserve">60-Inch Minimum Diameter Steel Liner Plate by Tunneling Method under Wetlands  </t>
  </si>
  <si>
    <t xml:space="preserve">Connection of 10-Inch Forcemain to Manhole </t>
  </si>
  <si>
    <t>Furnish and Install 60-Inch Diameter Precast  Concrete Doghouse Manhole (All Depths)</t>
  </si>
  <si>
    <t xml:space="preserve">Furnish and Install 30-inch IPS HDPE DR-17 Sanitary Sewer ( Direct Burry, All Depth and Installed through Tunnel) </t>
  </si>
  <si>
    <t>Furnish and Install 10-inch DIP Pipe CL350 Force Main. includes fittings and thrust blocks, complete in place</t>
  </si>
  <si>
    <t>Furnish and Install 4-Inch PVC Sanitary Service Line, Including all incidentals, Cleanout, Fittings, Bedding, Backfill, and Connections Required for Installation</t>
  </si>
  <si>
    <t>Furnish and Install 60-Inch Precast Concrete Manhole (&gt;12'- 16') Depth</t>
  </si>
  <si>
    <t>Furnish and Install 60-Inch Precast Concrete Manhole (&gt;16'- 20') Depth</t>
  </si>
  <si>
    <t>Furnish and Install 60-Inch Precast Concrete Manhole (&gt;24'- 28') Depth</t>
  </si>
  <si>
    <t>Furnish and Install 60-Inch Precast Concrete Manhole (&gt;28'- 32') Depth</t>
  </si>
  <si>
    <t xml:space="preserve">Beaverdam Creek Sanitary Sewer Extension </t>
  </si>
  <si>
    <t>Project No. 71-26-SP17</t>
  </si>
  <si>
    <t>SALES TAX ACCOUNTING: Pursuant to Act 2021-372, the Contractor accounts for the sales tax NOT included in the bid proposal form as follows:</t>
  </si>
  <si>
    <t>ESTIMATED SALES TAX AMOUNT</t>
  </si>
  <si>
    <t xml:space="preserve">Failure to provide an accounting of sales tax shall render the bid non-responsive. Other than determining responsiveness, sales tax accounting shall not affect the bid pricing nor be considered in the determination of the lowest responsible and responsive bidder. </t>
  </si>
  <si>
    <t>ALL ITEMS SHALL BE CONSIDERED IN-PLACE. PRICES SHALL INCLUDE ALL LABOR, EQUIPMENT,MATERIALS, AND REMOVALS AS REQUIRED FOR CONSTRUCTION OF THE REQUIRED WORK.</t>
  </si>
  <si>
    <t xml:space="preserve">COMPANY__________________________  SIGNATURE_________________________  DATE______________________________   </t>
  </si>
  <si>
    <t>$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</si>
</sst>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164" formatCode="&quot;$&quot;#,##0.00"/>
    <numFmt numFmtId="165" formatCode="mm/dd/yy;@"/>
  </numFmts>
  <fonts count="4" x14ac:knownFonts="1">
    <font>
      <sz val="10"/>
      <name val="Arial"/>
    </font>
    <font>
      <b/>
      <sz val="16"/>
      <name val="Arial"/>
      <family val="2"/>
    </font>
    <font>
      <b/>
      <i/>
      <sz val="16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37">
    <xf numFmtId="0" fontId="0" fillId="0" borderId="0" xfId="0"/>
    <xf numFmtId="164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top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center" vertical="top" wrapText="1"/>
    </xf>
    <xf numFmtId="0" fontId="1" fillId="0" borderId="0" xfId="0" applyFont="1" applyAlignment="1">
      <alignment vertical="top" wrapText="1"/>
    </xf>
    <xf numFmtId="14" fontId="1" fillId="0" borderId="0" xfId="0" applyNumberFormat="1" applyFont="1" applyAlignment="1">
      <alignment vertical="top" wrapText="1"/>
    </xf>
    <xf numFmtId="0" fontId="1" fillId="0" borderId="0" xfId="0" applyFont="1" applyAlignment="1">
      <alignment horizontal="center" wrapText="1"/>
    </xf>
    <xf numFmtId="165" fontId="1" fillId="0" borderId="0" xfId="0" applyNumberFormat="1" applyFont="1" applyAlignment="1">
      <alignment horizontal="center" vertical="top" wrapText="1"/>
    </xf>
    <xf numFmtId="0" fontId="1" fillId="3" borderId="2" xfId="0" applyFont="1" applyFill="1" applyBorder="1" applyAlignment="1">
      <alignment horizontal="center" vertical="center" wrapText="1"/>
    </xf>
    <xf numFmtId="3" fontId="1" fillId="3" borderId="2" xfId="0" applyNumberFormat="1" applyFont="1" applyFill="1" applyBorder="1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textRotation="90" wrapText="1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0" borderId="0" xfId="0" applyNumberFormat="1" applyFont="1" applyAlignment="1">
      <alignment horizontal="center" vertical="center" wrapText="1"/>
    </xf>
    <xf numFmtId="164" fontId="1" fillId="3" borderId="3" xfId="0" applyNumberFormat="1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vertical="top" wrapText="1"/>
    </xf>
    <xf numFmtId="14" fontId="1" fillId="0" borderId="0" xfId="0" applyNumberFormat="1" applyFont="1" applyAlignment="1">
      <alignment horizontal="center" vertical="top" wrapText="1"/>
    </xf>
    <xf numFmtId="0" fontId="1" fillId="0" borderId="0" xfId="0" applyFont="1" applyAlignment="1">
      <alignment horizontal="left" vertical="top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1" fillId="4" borderId="0" xfId="0" applyFont="1" applyFill="1" applyAlignment="1">
      <alignment horizontal="center" vertical="top"/>
    </xf>
    <xf numFmtId="16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3" fontId="2" fillId="0" borderId="0" xfId="0" applyNumberFormat="1" applyFont="1" applyAlignment="1">
      <alignment horizontal="center" vertical="center" wrapText="1"/>
    </xf>
    <xf numFmtId="164" fontId="1" fillId="4" borderId="1" xfId="0" applyNumberFormat="1" applyFont="1" applyFill="1" applyBorder="1" applyAlignment="1">
      <alignment horizontal="center" vertical="center" wrapText="1"/>
    </xf>
    <xf numFmtId="164" fontId="1" fillId="0" borderId="1" xfId="0" applyNumberFormat="1" applyFont="1" applyBorder="1" applyAlignment="1" applyProtection="1">
      <alignment horizontal="left" vertical="center" wrapText="1"/>
      <protection locked="0"/>
    </xf>
    <xf numFmtId="0" fontId="2" fillId="0" borderId="0" xfId="1" applyNumberFormat="1" applyFont="1" applyAlignment="1">
      <alignment horizontal="center" vertical="center" textRotation="90" wrapText="1"/>
    </xf>
    <xf numFmtId="0" fontId="1" fillId="0" borderId="1" xfId="0" applyFont="1" applyBorder="1" applyAlignment="1">
      <alignment vertical="top" wrapText="1"/>
    </xf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 applyProtection="1">
      <alignment vertical="center" wrapText="1"/>
      <protection locked="0"/>
    </xf>
  </cellXfs>
  <cellStyles count="2">
    <cellStyle name="Currency" xfId="1" builtinId="4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R144"/>
  <sheetViews>
    <sheetView tabSelected="1" zoomScale="90" zoomScaleNormal="90" zoomScaleSheetLayoutView="115" workbookViewId="0"/>
  </sheetViews>
  <sheetFormatPr defaultColWidth="9.140625" defaultRowHeight="20.25" x14ac:dyDescent="0.2"/>
  <cols>
    <col min="1" max="1" width="15" style="2" bestFit="1" customWidth="1"/>
    <col min="2" max="2" width="74.85546875" style="6" bestFit="1" customWidth="1"/>
    <col min="3" max="3" width="14.140625" style="6" customWidth="1"/>
    <col min="4" max="4" width="19" style="5" customWidth="1"/>
    <col min="5" max="5" width="25.42578125" style="6" customWidth="1"/>
    <col min="6" max="6" width="28.140625" style="6" customWidth="1"/>
    <col min="7" max="7" width="12.7109375" style="6" customWidth="1"/>
    <col min="8" max="8" width="29.42578125" style="6" customWidth="1"/>
    <col min="9" max="9" width="12.7109375" style="6" customWidth="1"/>
    <col min="10" max="10" width="17.5703125" style="6" customWidth="1"/>
    <col min="11" max="27" width="12.7109375" style="6" customWidth="1"/>
    <col min="28" max="45" width="15.7109375" style="6" customWidth="1"/>
    <col min="46" max="46" width="3.7109375" style="6" customWidth="1"/>
    <col min="47" max="62" width="3.7109375" style="6" hidden="1" customWidth="1"/>
    <col min="63" max="66" width="3.7109375" style="6" customWidth="1"/>
    <col min="67" max="82" width="3.7109375" style="6" hidden="1" customWidth="1"/>
    <col min="83" max="87" width="3.7109375" style="6" customWidth="1"/>
    <col min="88" max="103" width="3.7109375" style="6" hidden="1" customWidth="1"/>
    <col min="104" max="107" width="3.7109375" style="6" customWidth="1"/>
    <col min="108" max="122" width="3.7109375" style="6" hidden="1" customWidth="1"/>
    <col min="123" max="133" width="3.7109375" style="6" customWidth="1"/>
    <col min="134" max="134" width="6.7109375" style="6" customWidth="1"/>
    <col min="135" max="16384" width="9.140625" style="6"/>
  </cols>
  <sheetData>
    <row r="1" spans="1:11" x14ac:dyDescent="0.2">
      <c r="B1" s="3" t="s">
        <v>2</v>
      </c>
      <c r="C1" s="4"/>
      <c r="F1" s="7">
        <f ca="1">TODAY()</f>
        <v>46296</v>
      </c>
    </row>
    <row r="2" spans="1:11" x14ac:dyDescent="0.2">
      <c r="B2" s="3"/>
      <c r="C2" s="4"/>
    </row>
    <row r="3" spans="1:11" x14ac:dyDescent="0.3">
      <c r="B3" s="8" t="s">
        <v>54</v>
      </c>
      <c r="C3" s="4"/>
      <c r="D3" s="22"/>
    </row>
    <row r="4" spans="1:11" x14ac:dyDescent="0.2">
      <c r="B4" s="27" t="s">
        <v>55</v>
      </c>
      <c r="C4" s="4"/>
      <c r="D4" s="22"/>
      <c r="E4" s="9"/>
    </row>
    <row r="5" spans="1:11" x14ac:dyDescent="0.2">
      <c r="B5" s="5"/>
      <c r="C5" s="4"/>
    </row>
    <row r="6" spans="1:11" x14ac:dyDescent="0.2">
      <c r="B6" s="3" t="s">
        <v>1</v>
      </c>
    </row>
    <row r="7" spans="1:11" s="2" customFormat="1" ht="21" thickBot="1" x14ac:dyDescent="0.25"/>
    <row r="8" spans="1:11" s="14" customFormat="1" x14ac:dyDescent="0.3">
      <c r="A8" s="10" t="s">
        <v>7</v>
      </c>
      <c r="B8" s="11" t="s">
        <v>0</v>
      </c>
      <c r="C8" s="11" t="s">
        <v>5</v>
      </c>
      <c r="D8" s="10" t="s">
        <v>6</v>
      </c>
      <c r="E8" s="12" t="s">
        <v>3</v>
      </c>
      <c r="F8" s="12" t="s">
        <v>4</v>
      </c>
      <c r="G8" s="13"/>
      <c r="H8" s="13"/>
      <c r="I8" s="13"/>
      <c r="J8" s="13"/>
      <c r="K8" s="13"/>
    </row>
    <row r="9" spans="1:11" s="14" customFormat="1" ht="51.6" customHeight="1" x14ac:dyDescent="0.3">
      <c r="A9" s="15">
        <f ca="1">IF(ISNUMBER(OFFSET(A9,-1,0)),"",MAX($A$1:OFFSET(A9,-1,0))+1)</f>
        <v>1</v>
      </c>
      <c r="B9" s="25" t="s">
        <v>13</v>
      </c>
      <c r="C9" s="16">
        <v>1</v>
      </c>
      <c r="D9" s="15" t="s">
        <v>9</v>
      </c>
      <c r="E9" s="1"/>
      <c r="F9" s="17">
        <f>E9*C9</f>
        <v>0</v>
      </c>
      <c r="G9" s="13"/>
      <c r="H9" s="13"/>
      <c r="I9" s="13"/>
      <c r="J9" s="29"/>
      <c r="K9" s="13"/>
    </row>
    <row r="10" spans="1:11" s="14" customFormat="1" x14ac:dyDescent="0.3">
      <c r="A10" s="15" t="str">
        <f ca="1">IF(ISNUMBER(OFFSET(A10,-1,0)),"",MAX($A$1:OFFSET(A10,-1,0))+1)</f>
        <v/>
      </c>
      <c r="B10" s="25"/>
      <c r="C10" s="16"/>
      <c r="D10" s="15"/>
      <c r="E10" s="17"/>
      <c r="F10" s="17"/>
      <c r="G10" s="13"/>
      <c r="H10" s="13"/>
      <c r="I10" s="13"/>
      <c r="J10" s="13"/>
      <c r="K10" s="13"/>
    </row>
    <row r="11" spans="1:11" s="14" customFormat="1" ht="40.5" customHeight="1" x14ac:dyDescent="0.3">
      <c r="A11" s="15">
        <f ca="1">IF(ISNUMBER(OFFSET(A11,-1,0)),"",MAX($A$1:OFFSET(A11,-1,0))+1)</f>
        <v>2</v>
      </c>
      <c r="B11" s="25" t="s">
        <v>10</v>
      </c>
      <c r="C11" s="15">
        <v>1</v>
      </c>
      <c r="D11" s="15" t="s">
        <v>9</v>
      </c>
      <c r="E11" s="1"/>
      <c r="F11" s="17">
        <f>E11*C11</f>
        <v>0</v>
      </c>
      <c r="G11" s="13"/>
      <c r="H11" s="13"/>
      <c r="I11" s="13"/>
      <c r="J11" s="13"/>
      <c r="K11" s="13"/>
    </row>
    <row r="12" spans="1:11" s="14" customFormat="1" ht="19.5" customHeight="1" x14ac:dyDescent="0.3">
      <c r="A12" s="15" t="str">
        <f ca="1">IF(ISNUMBER(OFFSET(A12,-1,0)),"",MAX($A$1:OFFSET(A12,-1,0))+1)</f>
        <v/>
      </c>
      <c r="B12" s="25"/>
      <c r="C12" s="15"/>
      <c r="D12" s="15"/>
      <c r="E12" s="28"/>
      <c r="F12" s="17"/>
      <c r="G12" s="13"/>
      <c r="H12" s="13"/>
      <c r="I12" s="13"/>
      <c r="J12" s="13"/>
      <c r="K12" s="13"/>
    </row>
    <row r="13" spans="1:11" s="14" customFormat="1" ht="60.75" x14ac:dyDescent="0.3">
      <c r="A13" s="15">
        <f ca="1">IF(ISNUMBER(OFFSET(A13,-1,0)),"",MAX($A$1:OFFSET(A13,-1,0))+1)</f>
        <v>3</v>
      </c>
      <c r="B13" s="25" t="s">
        <v>48</v>
      </c>
      <c r="C13" s="15">
        <v>40</v>
      </c>
      <c r="D13" s="15" t="s">
        <v>11</v>
      </c>
      <c r="E13" s="1"/>
      <c r="F13" s="17">
        <f t="shared" ref="F13" si="0">E13*C13</f>
        <v>0</v>
      </c>
      <c r="G13" s="13"/>
      <c r="H13" s="13"/>
      <c r="I13" s="13"/>
      <c r="J13" s="13"/>
      <c r="K13" s="13"/>
    </row>
    <row r="14" spans="1:11" s="14" customFormat="1" ht="20.25" customHeight="1" x14ac:dyDescent="0.3">
      <c r="A14" s="15" t="str">
        <f ca="1">IF(ISNUMBER(OFFSET(A14,-1,0)),"",MAX($A$1:OFFSET(A14,-1,0))+1)</f>
        <v/>
      </c>
      <c r="B14" s="25"/>
      <c r="C14" s="15"/>
      <c r="D14" s="15"/>
      <c r="E14" s="28"/>
      <c r="F14" s="17"/>
      <c r="G14" s="13"/>
      <c r="H14" s="13"/>
      <c r="I14" s="13"/>
      <c r="J14" s="13"/>
      <c r="K14" s="13"/>
    </row>
    <row r="15" spans="1:11" s="14" customFormat="1" ht="40.5" customHeight="1" x14ac:dyDescent="0.3">
      <c r="A15" s="15">
        <f ca="1">IF(ISNUMBER(OFFSET(A15,-1,0)),"",MAX($A$1:OFFSET(A15,-1,0))+1)</f>
        <v>4</v>
      </c>
      <c r="B15" s="25" t="s">
        <v>43</v>
      </c>
      <c r="C15" s="16">
        <v>1100</v>
      </c>
      <c r="D15" s="15" t="s">
        <v>11</v>
      </c>
      <c r="E15" s="1"/>
      <c r="F15" s="17">
        <f t="shared" ref="F15" si="1">E15*C15</f>
        <v>0</v>
      </c>
      <c r="G15" s="13"/>
      <c r="H15" s="13"/>
      <c r="I15" s="13"/>
      <c r="J15" s="13"/>
      <c r="K15" s="13"/>
    </row>
    <row r="16" spans="1:11" s="14" customFormat="1" x14ac:dyDescent="0.3">
      <c r="A16" s="15" t="str">
        <f ca="1">IF(ISNUMBER(OFFSET(A16,-1,0)),"",MAX($A$1:OFFSET(A16,-1,0))+1)</f>
        <v/>
      </c>
      <c r="B16" s="25"/>
      <c r="C16" s="16"/>
      <c r="D16" s="15"/>
      <c r="E16" s="28"/>
      <c r="F16" s="17"/>
      <c r="G16" s="13"/>
      <c r="H16" s="13"/>
      <c r="I16" s="13"/>
      <c r="J16" s="13"/>
      <c r="K16" s="13"/>
    </row>
    <row r="17" spans="1:11" s="14" customFormat="1" ht="40.5" x14ac:dyDescent="0.3">
      <c r="A17" s="15">
        <f ca="1">IF(ISNUMBER(OFFSET(A17,-1,0)),"",MAX($A$1:OFFSET(A17,-1,0))+1)</f>
        <v>5</v>
      </c>
      <c r="B17" s="25" t="s">
        <v>42</v>
      </c>
      <c r="C17" s="16">
        <v>800</v>
      </c>
      <c r="D17" s="15" t="s">
        <v>11</v>
      </c>
      <c r="E17" s="1"/>
      <c r="F17" s="17">
        <f>E17*C17</f>
        <v>0</v>
      </c>
      <c r="G17" s="13"/>
      <c r="H17" s="32"/>
      <c r="I17" s="13"/>
      <c r="J17" s="13"/>
      <c r="K17" s="13"/>
    </row>
    <row r="18" spans="1:11" s="14" customFormat="1" x14ac:dyDescent="0.3">
      <c r="A18" s="15" t="str">
        <f ca="1">IF(ISNUMBER(OFFSET(A18,-1,0)),"",MAX($A$1:OFFSET(A18,-1,0))+1)</f>
        <v/>
      </c>
      <c r="B18" s="26"/>
      <c r="C18" s="16"/>
      <c r="D18" s="15"/>
      <c r="E18" s="17"/>
      <c r="F18" s="17"/>
      <c r="G18" s="13"/>
      <c r="H18" s="13"/>
      <c r="I18" s="13"/>
      <c r="J18" s="13"/>
      <c r="K18" s="13"/>
    </row>
    <row r="19" spans="1:11" s="14" customFormat="1" ht="40.5" x14ac:dyDescent="0.3">
      <c r="A19" s="15">
        <f ca="1">IF(ISNUMBER(OFFSET(A19,-1,0)),"",MAX($A$1:OFFSET(A19,-1,0))+1)</f>
        <v>6</v>
      </c>
      <c r="B19" s="25" t="s">
        <v>33</v>
      </c>
      <c r="C19" s="16">
        <v>1200</v>
      </c>
      <c r="D19" s="15" t="s">
        <v>11</v>
      </c>
      <c r="E19" s="1"/>
      <c r="F19" s="17">
        <f>E19*C19</f>
        <v>0</v>
      </c>
      <c r="G19" s="13"/>
      <c r="H19" s="13"/>
      <c r="I19" s="13"/>
      <c r="J19" s="13"/>
      <c r="K19" s="13"/>
    </row>
    <row r="20" spans="1:11" s="14" customFormat="1" x14ac:dyDescent="0.3">
      <c r="A20" s="15" t="str">
        <f ca="1">IF(ISNUMBER(OFFSET(A20,-1,0)),"",MAX($A$1:OFFSET(A20,-1,0))+1)</f>
        <v/>
      </c>
      <c r="B20" s="25"/>
      <c r="C20" s="16"/>
      <c r="D20" s="15"/>
      <c r="E20" s="17"/>
      <c r="F20" s="17"/>
      <c r="H20" s="13"/>
      <c r="I20" s="13"/>
      <c r="J20" s="13"/>
      <c r="K20" s="13"/>
    </row>
    <row r="21" spans="1:11" s="14" customFormat="1" ht="40.5" x14ac:dyDescent="0.3">
      <c r="A21" s="15">
        <f ca="1">IF(ISNUMBER(OFFSET(A21,-1,0)),"",MAX($A$1:OFFSET(A21,-1,0))+1)</f>
        <v>7</v>
      </c>
      <c r="B21" s="25" t="s">
        <v>34</v>
      </c>
      <c r="C21" s="16">
        <v>1100</v>
      </c>
      <c r="D21" s="15" t="s">
        <v>11</v>
      </c>
      <c r="E21" s="1"/>
      <c r="F21" s="17">
        <f>E21*C21</f>
        <v>0</v>
      </c>
      <c r="G21" s="13"/>
      <c r="H21" s="13"/>
      <c r="I21" s="13"/>
      <c r="J21" s="13"/>
      <c r="K21" s="13"/>
    </row>
    <row r="22" spans="1:11" s="14" customFormat="1" x14ac:dyDescent="0.3">
      <c r="A22" s="15" t="str">
        <f ca="1">IF(ISNUMBER(OFFSET(A22,-1,0)),"",MAX($A$1:OFFSET(A22,-1,0))+1)</f>
        <v/>
      </c>
      <c r="B22" s="25"/>
      <c r="C22" s="16"/>
      <c r="D22" s="15"/>
      <c r="E22" s="28"/>
      <c r="F22" s="17"/>
      <c r="G22" s="13"/>
      <c r="H22" s="13"/>
      <c r="I22" s="13"/>
      <c r="J22" s="13"/>
      <c r="K22" s="13"/>
    </row>
    <row r="23" spans="1:11" s="14" customFormat="1" ht="40.5" x14ac:dyDescent="0.3">
      <c r="A23" s="15">
        <f ca="1">IF(ISNUMBER(OFFSET(A23,-1,0)),"",MAX($A$1:OFFSET(A23,-1,0))+1)</f>
        <v>8</v>
      </c>
      <c r="B23" s="25" t="s">
        <v>35</v>
      </c>
      <c r="C23" s="16">
        <v>800</v>
      </c>
      <c r="D23" s="15" t="s">
        <v>11</v>
      </c>
      <c r="E23" s="1"/>
      <c r="F23" s="17">
        <f t="shared" ref="F23:F33" si="2">E23*C23</f>
        <v>0</v>
      </c>
      <c r="G23" s="13"/>
      <c r="H23" s="13"/>
      <c r="I23" s="13"/>
      <c r="J23" s="13"/>
      <c r="K23" s="13"/>
    </row>
    <row r="24" spans="1:11" s="14" customFormat="1" x14ac:dyDescent="0.3">
      <c r="A24" s="15" t="str">
        <f ca="1">IF(ISNUMBER(OFFSET(A24,-1,0)),"",MAX($A$1:OFFSET(A24,-1,0))+1)</f>
        <v/>
      </c>
      <c r="B24" s="25"/>
      <c r="C24" s="16"/>
      <c r="D24" s="15"/>
      <c r="E24" s="28"/>
      <c r="F24" s="17"/>
      <c r="G24" s="13"/>
      <c r="H24" s="13"/>
      <c r="I24" s="13"/>
      <c r="J24" s="13"/>
      <c r="K24" s="13"/>
    </row>
    <row r="25" spans="1:11" s="14" customFormat="1" ht="40.5" x14ac:dyDescent="0.3">
      <c r="A25" s="15">
        <f ca="1">IF(ISNUMBER(OFFSET(A25,-1,0)),"",MAX($A$1:OFFSET(A25,-1,0))+1)</f>
        <v>9</v>
      </c>
      <c r="B25" s="25" t="s">
        <v>36</v>
      </c>
      <c r="C25" s="16">
        <v>1600</v>
      </c>
      <c r="D25" s="15" t="s">
        <v>11</v>
      </c>
      <c r="E25" s="1"/>
      <c r="F25" s="17">
        <f t="shared" si="2"/>
        <v>0</v>
      </c>
      <c r="G25" s="13"/>
      <c r="H25" s="13"/>
      <c r="I25" s="13"/>
      <c r="J25" s="13"/>
      <c r="K25" s="13"/>
    </row>
    <row r="26" spans="1:11" s="14" customFormat="1" x14ac:dyDescent="0.3">
      <c r="A26" s="15" t="str">
        <f ca="1">IF(ISNUMBER(OFFSET(A26,-1,0)),"",MAX($A$1:OFFSET(A26,-1,0))+1)</f>
        <v/>
      </c>
      <c r="B26" s="25"/>
      <c r="C26" s="16"/>
      <c r="D26" s="15"/>
      <c r="E26" s="28"/>
      <c r="F26" s="17"/>
      <c r="G26" s="13"/>
      <c r="H26" s="13"/>
      <c r="I26" s="13"/>
      <c r="J26" s="13"/>
      <c r="K26" s="13"/>
    </row>
    <row r="27" spans="1:11" s="14" customFormat="1" ht="40.5" x14ac:dyDescent="0.3">
      <c r="A27" s="15">
        <f ca="1">IF(ISNUMBER(OFFSET(A27,-1,0)),"",MAX($A$1:OFFSET(A27,-1,0))+1)</f>
        <v>10</v>
      </c>
      <c r="B27" s="25" t="s">
        <v>37</v>
      </c>
      <c r="C27" s="16">
        <v>700</v>
      </c>
      <c r="D27" s="15" t="s">
        <v>11</v>
      </c>
      <c r="E27" s="1"/>
      <c r="F27" s="17">
        <f t="shared" si="2"/>
        <v>0</v>
      </c>
      <c r="G27" s="13"/>
      <c r="H27" s="13"/>
      <c r="I27" s="13"/>
      <c r="J27" s="13"/>
      <c r="K27" s="13"/>
    </row>
    <row r="28" spans="1:11" s="14" customFormat="1" x14ac:dyDescent="0.3">
      <c r="A28" s="15" t="str">
        <f ca="1">IF(ISNUMBER(OFFSET(A28,-1,0)),"",MAX($A$1:OFFSET(A28,-1,0))+1)</f>
        <v/>
      </c>
      <c r="B28" s="25"/>
      <c r="C28" s="16"/>
      <c r="D28" s="15"/>
      <c r="E28" s="28"/>
      <c r="F28" s="17"/>
      <c r="G28" s="13"/>
      <c r="H28" s="13"/>
      <c r="I28" s="13"/>
      <c r="J28" s="13"/>
      <c r="K28" s="13"/>
    </row>
    <row r="29" spans="1:11" s="14" customFormat="1" ht="40.5" x14ac:dyDescent="0.3">
      <c r="A29" s="15">
        <f ca="1">IF(ISNUMBER(OFFSET(A29,-1,0)),"",MAX($A$1:OFFSET(A29,-1,0))+1)</f>
        <v>11</v>
      </c>
      <c r="B29" s="25" t="s">
        <v>38</v>
      </c>
      <c r="C29" s="16">
        <v>550</v>
      </c>
      <c r="D29" s="15" t="s">
        <v>11</v>
      </c>
      <c r="E29" s="1"/>
      <c r="F29" s="17">
        <f t="shared" si="2"/>
        <v>0</v>
      </c>
      <c r="G29" s="13"/>
      <c r="H29" s="13"/>
      <c r="I29" s="13"/>
      <c r="J29" s="13"/>
      <c r="K29" s="13"/>
    </row>
    <row r="30" spans="1:11" s="14" customFormat="1" x14ac:dyDescent="0.3">
      <c r="A30" s="15" t="str">
        <f ca="1">IF(ISNUMBER(OFFSET(A30,-1,0)),"",MAX($A$1:OFFSET(A30,-1,0))+1)</f>
        <v/>
      </c>
      <c r="B30" s="25"/>
      <c r="C30" s="16"/>
      <c r="D30" s="15"/>
      <c r="E30" s="28"/>
      <c r="F30" s="17"/>
    </row>
    <row r="31" spans="1:11" s="14" customFormat="1" ht="60.75" x14ac:dyDescent="0.3">
      <c r="A31" s="15">
        <f ca="1">IF(ISNUMBER(OFFSET(A31,-1,0)),"",MAX($A$1:OFFSET(A31,-1,0))+1)</f>
        <v>12</v>
      </c>
      <c r="B31" s="25" t="s">
        <v>47</v>
      </c>
      <c r="C31" s="16">
        <v>1764</v>
      </c>
      <c r="D31" s="15" t="s">
        <v>11</v>
      </c>
      <c r="E31" s="1"/>
      <c r="F31" s="17">
        <f t="shared" si="2"/>
        <v>0</v>
      </c>
    </row>
    <row r="32" spans="1:11" s="14" customFormat="1" x14ac:dyDescent="0.3">
      <c r="A32" s="15" t="str">
        <f ca="1">IF(ISNUMBER(OFFSET(A32,-1,0)),"",MAX($A$1:OFFSET(A32,-1,0))+1)</f>
        <v/>
      </c>
      <c r="B32" s="25"/>
      <c r="C32" s="16"/>
      <c r="D32" s="15"/>
      <c r="E32" s="28"/>
      <c r="F32" s="17"/>
    </row>
    <row r="33" spans="1:6" s="14" customFormat="1" ht="81" x14ac:dyDescent="0.3">
      <c r="A33" s="15">
        <f ca="1">IF(ISNUMBER(OFFSET(A33,-1,0)),"",MAX($A$1:OFFSET(A33,-1,0))+1)</f>
        <v>13</v>
      </c>
      <c r="B33" s="25" t="s">
        <v>49</v>
      </c>
      <c r="C33" s="16">
        <v>83</v>
      </c>
      <c r="D33" s="15" t="s">
        <v>11</v>
      </c>
      <c r="E33" s="1"/>
      <c r="F33" s="17">
        <f t="shared" si="2"/>
        <v>0</v>
      </c>
    </row>
    <row r="34" spans="1:6" s="14" customFormat="1" x14ac:dyDescent="0.3">
      <c r="A34" s="15" t="str">
        <f ca="1">IF(ISNUMBER(OFFSET(A34,-1,0)),"",MAX($A$1:OFFSET(A34,-1,0))+1)</f>
        <v/>
      </c>
      <c r="B34" s="25"/>
      <c r="C34" s="16"/>
      <c r="D34" s="15"/>
      <c r="E34" s="28"/>
      <c r="F34" s="17"/>
    </row>
    <row r="35" spans="1:6" s="14" customFormat="1" ht="40.5" x14ac:dyDescent="0.3">
      <c r="A35" s="15">
        <f ca="1">IF(ISNUMBER(OFFSET(A35,-1,0)),"",MAX($A$1:OFFSET(A35,-1,0))+1)</f>
        <v>14</v>
      </c>
      <c r="B35" s="25" t="s">
        <v>14</v>
      </c>
      <c r="C35" s="16">
        <v>3</v>
      </c>
      <c r="D35" s="15" t="s">
        <v>12</v>
      </c>
      <c r="E35" s="1"/>
      <c r="F35" s="17">
        <f>E35*C35</f>
        <v>0</v>
      </c>
    </row>
    <row r="36" spans="1:6" s="14" customFormat="1" x14ac:dyDescent="0.3">
      <c r="A36" s="15" t="str">
        <f ca="1">IF(ISNUMBER(OFFSET(A36,-1,0)),"",MAX($A$1:OFFSET(A36,-1,0))+1)</f>
        <v/>
      </c>
      <c r="B36" s="25"/>
      <c r="C36" s="16"/>
      <c r="D36" s="15"/>
      <c r="E36" s="17"/>
      <c r="F36" s="17"/>
    </row>
    <row r="37" spans="1:6" s="14" customFormat="1" ht="40.5" x14ac:dyDescent="0.3">
      <c r="A37" s="15">
        <f ca="1">IF(ISNUMBER(OFFSET(A37,-1,0)),"",MAX($A$1:OFFSET(A37,-1,0))+1)</f>
        <v>15</v>
      </c>
      <c r="B37" s="25" t="s">
        <v>15</v>
      </c>
      <c r="C37" s="16">
        <v>1</v>
      </c>
      <c r="D37" s="15" t="s">
        <v>12</v>
      </c>
      <c r="E37" s="1"/>
      <c r="F37" s="17">
        <f>E37*C37</f>
        <v>0</v>
      </c>
    </row>
    <row r="38" spans="1:6" s="14" customFormat="1" x14ac:dyDescent="0.3">
      <c r="A38" s="15" t="str">
        <f ca="1">IF(ISNUMBER(OFFSET(A38,-1,0)),"",MAX($A$1:OFFSET(A38,-1,0))+1)</f>
        <v/>
      </c>
      <c r="B38" s="25"/>
      <c r="C38" s="16"/>
      <c r="D38" s="15"/>
      <c r="E38" s="17"/>
      <c r="F38" s="17"/>
    </row>
    <row r="39" spans="1:6" s="14" customFormat="1" ht="40.5" x14ac:dyDescent="0.3">
      <c r="A39" s="15">
        <f ca="1">IF(ISNUMBER(OFFSET(A39,-1,0)),"",MAX($A$1:OFFSET(A39,-1,0))+1)</f>
        <v>16</v>
      </c>
      <c r="B39" s="25" t="s">
        <v>21</v>
      </c>
      <c r="C39" s="16">
        <v>2</v>
      </c>
      <c r="D39" s="15" t="s">
        <v>12</v>
      </c>
      <c r="E39" s="1"/>
      <c r="F39" s="17">
        <f>E39*C39</f>
        <v>0</v>
      </c>
    </row>
    <row r="40" spans="1:6" s="14" customFormat="1" x14ac:dyDescent="0.3">
      <c r="A40" s="15" t="str">
        <f ca="1">IF(ISNUMBER(OFFSET(A40,-1,0)),"",MAX($A$1:OFFSET(A40,-1,0))+1)</f>
        <v/>
      </c>
      <c r="B40" s="25"/>
      <c r="C40" s="16"/>
      <c r="D40" s="15"/>
      <c r="E40" s="28"/>
      <c r="F40" s="17"/>
    </row>
    <row r="41" spans="1:6" s="14" customFormat="1" ht="40.5" x14ac:dyDescent="0.3">
      <c r="A41" s="15">
        <f ca="1">IF(ISNUMBER(OFFSET(A41,-1,0)),"",MAX($A$1:OFFSET(A41,-1,0))+1)</f>
        <v>17</v>
      </c>
      <c r="B41" s="25" t="s">
        <v>20</v>
      </c>
      <c r="C41" s="16">
        <v>1</v>
      </c>
      <c r="D41" s="15" t="s">
        <v>12</v>
      </c>
      <c r="E41" s="1"/>
      <c r="F41" s="17">
        <f t="shared" ref="F41:F63" si="3">E41*C41</f>
        <v>0</v>
      </c>
    </row>
    <row r="42" spans="1:6" s="14" customFormat="1" x14ac:dyDescent="0.3">
      <c r="A42" s="15" t="str">
        <f ca="1">IF(ISNUMBER(OFFSET(A42,-1,0)),"",MAX($A$1:OFFSET(A42,-1,0))+1)</f>
        <v/>
      </c>
      <c r="B42" s="25"/>
      <c r="C42" s="16"/>
      <c r="D42" s="15"/>
      <c r="E42" s="28"/>
      <c r="F42" s="17"/>
    </row>
    <row r="43" spans="1:6" s="14" customFormat="1" ht="40.5" x14ac:dyDescent="0.3">
      <c r="A43" s="15">
        <f ca="1">IF(ISNUMBER(OFFSET(A43,-1,0)),"",MAX($A$1:OFFSET(A43,-1,0))+1)</f>
        <v>18</v>
      </c>
      <c r="B43" s="25" t="s">
        <v>19</v>
      </c>
      <c r="C43" s="16">
        <v>2</v>
      </c>
      <c r="D43" s="15" t="s">
        <v>12</v>
      </c>
      <c r="E43" s="1"/>
      <c r="F43" s="17">
        <f t="shared" si="3"/>
        <v>0</v>
      </c>
    </row>
    <row r="44" spans="1:6" s="14" customFormat="1" x14ac:dyDescent="0.3">
      <c r="A44" s="15" t="str">
        <f ca="1">IF(ISNUMBER(OFFSET(A44,-1,0)),"",MAX($A$1:OFFSET(A44,-1,0))+1)</f>
        <v/>
      </c>
      <c r="B44" s="25"/>
      <c r="C44" s="16"/>
      <c r="D44" s="15"/>
      <c r="E44" s="28"/>
      <c r="F44" s="17"/>
    </row>
    <row r="45" spans="1:6" s="14" customFormat="1" ht="40.5" x14ac:dyDescent="0.3">
      <c r="A45" s="15">
        <f ca="1">IF(ISNUMBER(OFFSET(A45,-1,0)),"",MAX($A$1:OFFSET(A45,-1,0))+1)</f>
        <v>19</v>
      </c>
      <c r="B45" s="25" t="s">
        <v>18</v>
      </c>
      <c r="C45" s="16">
        <v>1</v>
      </c>
      <c r="D45" s="15" t="s">
        <v>12</v>
      </c>
      <c r="E45" s="1"/>
      <c r="F45" s="17">
        <f t="shared" si="3"/>
        <v>0</v>
      </c>
    </row>
    <row r="46" spans="1:6" s="14" customFormat="1" x14ac:dyDescent="0.3">
      <c r="A46" s="15" t="str">
        <f ca="1">IF(ISNUMBER(OFFSET(A46,-1,0)),"",MAX($A$1:OFFSET(A46,-1,0))+1)</f>
        <v/>
      </c>
      <c r="B46" s="25"/>
      <c r="C46" s="16"/>
      <c r="D46" s="15"/>
      <c r="E46" s="28"/>
      <c r="F46" s="17"/>
    </row>
    <row r="47" spans="1:6" s="14" customFormat="1" ht="40.5" x14ac:dyDescent="0.3">
      <c r="A47" s="15">
        <f ca="1">IF(ISNUMBER(OFFSET(A47,-1,0)),"",MAX($A$1:OFFSET(A47,-1,0))+1)</f>
        <v>20</v>
      </c>
      <c r="B47" s="25" t="s">
        <v>17</v>
      </c>
      <c r="C47" s="16">
        <v>2</v>
      </c>
      <c r="D47" s="15" t="s">
        <v>12</v>
      </c>
      <c r="E47" s="1"/>
      <c r="F47" s="17">
        <f t="shared" si="3"/>
        <v>0</v>
      </c>
    </row>
    <row r="48" spans="1:6" s="14" customFormat="1" x14ac:dyDescent="0.3">
      <c r="A48" s="15" t="str">
        <f ca="1">IF(ISNUMBER(OFFSET(A48,-1,0)),"",MAX($A$1:OFFSET(A48,-1,0))+1)</f>
        <v/>
      </c>
      <c r="B48" s="25"/>
      <c r="C48" s="16"/>
      <c r="D48" s="15"/>
      <c r="E48" s="28"/>
      <c r="F48" s="17"/>
    </row>
    <row r="49" spans="1:6" s="14" customFormat="1" ht="40.5" x14ac:dyDescent="0.3">
      <c r="A49" s="15">
        <f ca="1">IF(ISNUMBER(OFFSET(A49,-1,0)),"",MAX($A$1:OFFSET(A49,-1,0))+1)</f>
        <v>21</v>
      </c>
      <c r="B49" s="25" t="s">
        <v>16</v>
      </c>
      <c r="C49" s="16">
        <v>1</v>
      </c>
      <c r="D49" s="15" t="s">
        <v>12</v>
      </c>
      <c r="E49" s="1"/>
      <c r="F49" s="17">
        <f t="shared" si="3"/>
        <v>0</v>
      </c>
    </row>
    <row r="50" spans="1:6" s="14" customFormat="1" x14ac:dyDescent="0.3">
      <c r="A50" s="15" t="str">
        <f ca="1">IF(ISNUMBER(OFFSET(A50,-1,0)),"",MAX($A$1:OFFSET(A50,-1,0))+1)</f>
        <v/>
      </c>
      <c r="B50" s="25"/>
      <c r="C50" s="16"/>
      <c r="D50" s="15"/>
      <c r="E50" s="28"/>
      <c r="F50" s="17"/>
    </row>
    <row r="51" spans="1:6" s="14" customFormat="1" ht="40.5" x14ac:dyDescent="0.3">
      <c r="A51" s="15">
        <f ca="1">IF(ISNUMBER(OFFSET(A51,-1,0)),"",MAX($A$1:OFFSET(A51,-1,0))+1)</f>
        <v>22</v>
      </c>
      <c r="B51" s="25" t="s">
        <v>50</v>
      </c>
      <c r="C51" s="16">
        <v>1</v>
      </c>
      <c r="D51" s="15" t="s">
        <v>12</v>
      </c>
      <c r="E51" s="1"/>
      <c r="F51" s="17">
        <f t="shared" ref="F51" si="4">E51*C51</f>
        <v>0</v>
      </c>
    </row>
    <row r="52" spans="1:6" s="14" customFormat="1" x14ac:dyDescent="0.3">
      <c r="A52" s="15" t="str">
        <f ca="1">IF(ISNUMBER(OFFSET(A52,-1,0)),"",MAX($A$1:OFFSET(A52,-1,0))+1)</f>
        <v/>
      </c>
      <c r="B52" s="25"/>
      <c r="C52" s="16"/>
      <c r="D52" s="15"/>
      <c r="E52" s="28"/>
      <c r="F52" s="17"/>
    </row>
    <row r="53" spans="1:6" s="14" customFormat="1" ht="40.5" x14ac:dyDescent="0.3">
      <c r="A53" s="15">
        <f ca="1">IF(ISNUMBER(OFFSET(A53,-1,0)),"",MAX($A$1:OFFSET(A53,-1,0))+1)</f>
        <v>23</v>
      </c>
      <c r="B53" s="25" t="s">
        <v>51</v>
      </c>
      <c r="C53" s="16">
        <v>2</v>
      </c>
      <c r="D53" s="15" t="s">
        <v>12</v>
      </c>
      <c r="E53" s="1"/>
      <c r="F53" s="17">
        <f t="shared" ref="F53" si="5">E53*C53</f>
        <v>0</v>
      </c>
    </row>
    <row r="54" spans="1:6" s="14" customFormat="1" x14ac:dyDescent="0.3">
      <c r="A54" s="15" t="str">
        <f ca="1">IF(ISNUMBER(OFFSET(A54,-1,0)),"",MAX($A$1:OFFSET(A54,-1,0))+1)</f>
        <v/>
      </c>
      <c r="B54" s="25"/>
      <c r="C54" s="16"/>
      <c r="D54" s="15"/>
      <c r="E54" s="28"/>
      <c r="F54" s="17"/>
    </row>
    <row r="55" spans="1:6" s="14" customFormat="1" ht="40.5" x14ac:dyDescent="0.3">
      <c r="A55" s="15">
        <f ca="1">IF(ISNUMBER(OFFSET(A55,-1,0)),"",MAX($A$1:OFFSET(A55,-1,0))+1)</f>
        <v>24</v>
      </c>
      <c r="B55" s="25" t="s">
        <v>52</v>
      </c>
      <c r="C55" s="16">
        <v>2</v>
      </c>
      <c r="D55" s="15" t="s">
        <v>12</v>
      </c>
      <c r="E55" s="1"/>
      <c r="F55" s="17">
        <f t="shared" ref="F55" si="6">E55*C55</f>
        <v>0</v>
      </c>
    </row>
    <row r="56" spans="1:6" s="14" customFormat="1" x14ac:dyDescent="0.3">
      <c r="A56" s="15" t="str">
        <f ca="1">IF(ISNUMBER(OFFSET(A56,-1,0)),"",MAX($A$1:OFFSET(A56,-1,0))+1)</f>
        <v/>
      </c>
      <c r="B56" s="25"/>
      <c r="C56" s="16"/>
      <c r="D56" s="15"/>
      <c r="E56" s="28"/>
      <c r="F56" s="17"/>
    </row>
    <row r="57" spans="1:6" s="14" customFormat="1" ht="40.5" x14ac:dyDescent="0.3">
      <c r="A57" s="15">
        <f ca="1">IF(ISNUMBER(OFFSET(A57,-1,0)),"",MAX($A$1:OFFSET(A57,-1,0))+1)</f>
        <v>25</v>
      </c>
      <c r="B57" s="25" t="s">
        <v>53</v>
      </c>
      <c r="C57" s="16">
        <v>2</v>
      </c>
      <c r="D57" s="15" t="s">
        <v>12</v>
      </c>
      <c r="E57" s="1"/>
      <c r="F57" s="17">
        <f t="shared" ref="F57" si="7">E57*C57</f>
        <v>0</v>
      </c>
    </row>
    <row r="58" spans="1:6" s="14" customFormat="1" x14ac:dyDescent="0.3">
      <c r="A58" s="15"/>
      <c r="B58" s="25"/>
      <c r="C58" s="16"/>
      <c r="D58" s="15"/>
      <c r="E58" s="28"/>
      <c r="F58" s="17"/>
    </row>
    <row r="59" spans="1:6" s="14" customFormat="1" ht="40.5" x14ac:dyDescent="0.3">
      <c r="A59" s="15">
        <f ca="1">IF(ISNUMBER(OFFSET(A59,-1,0)),"",MAX($A$1:OFFSET(A59,-1,0))+1)</f>
        <v>26</v>
      </c>
      <c r="B59" s="25" t="s">
        <v>22</v>
      </c>
      <c r="C59" s="16">
        <v>6</v>
      </c>
      <c r="D59" s="15" t="s">
        <v>12</v>
      </c>
      <c r="E59" s="1"/>
      <c r="F59" s="17">
        <f t="shared" si="3"/>
        <v>0</v>
      </c>
    </row>
    <row r="60" spans="1:6" s="14" customFormat="1" x14ac:dyDescent="0.3">
      <c r="A60" s="15" t="str">
        <f ca="1">IF(ISNUMBER(OFFSET(A60,-1,0)),"",MAX($A$1:OFFSET(A60,-1,0))+1)</f>
        <v/>
      </c>
      <c r="B60" s="25"/>
      <c r="C60" s="16"/>
      <c r="D60" s="15"/>
      <c r="E60" s="28"/>
      <c r="F60" s="17"/>
    </row>
    <row r="61" spans="1:6" s="14" customFormat="1" ht="40.5" x14ac:dyDescent="0.3">
      <c r="A61" s="15">
        <f ca="1">IF(ISNUMBER(OFFSET(A61,-1,0)),"",MAX($A$1:OFFSET(A61,-1,0))+1)</f>
        <v>27</v>
      </c>
      <c r="B61" s="25" t="s">
        <v>24</v>
      </c>
      <c r="C61" s="16">
        <v>3</v>
      </c>
      <c r="D61" s="15" t="s">
        <v>12</v>
      </c>
      <c r="E61" s="1"/>
      <c r="F61" s="17">
        <f t="shared" ref="F61" si="8">E61*C61</f>
        <v>0</v>
      </c>
    </row>
    <row r="62" spans="1:6" s="14" customFormat="1" ht="19.5" customHeight="1" x14ac:dyDescent="0.3">
      <c r="A62" s="15" t="str">
        <f ca="1">IF(ISNUMBER(OFFSET(A62,-1,0)),"",MAX($A$1:OFFSET(A62,-1,0))+1)</f>
        <v/>
      </c>
      <c r="B62" s="25"/>
      <c r="C62" s="16"/>
      <c r="D62" s="15"/>
      <c r="E62" s="28"/>
      <c r="F62" s="17"/>
    </row>
    <row r="63" spans="1:6" s="14" customFormat="1" ht="40.5" x14ac:dyDescent="0.3">
      <c r="A63" s="15">
        <f ca="1">IF(ISNUMBER(OFFSET(A63,-1,0)),"",MAX($A$1:OFFSET(A63,-1,0))+1)</f>
        <v>28</v>
      </c>
      <c r="B63" s="25" t="s">
        <v>44</v>
      </c>
      <c r="C63" s="16">
        <v>1575</v>
      </c>
      <c r="D63" s="15" t="s">
        <v>11</v>
      </c>
      <c r="E63" s="1"/>
      <c r="F63" s="17">
        <f t="shared" si="3"/>
        <v>0</v>
      </c>
    </row>
    <row r="64" spans="1:6" s="14" customFormat="1" x14ac:dyDescent="0.3">
      <c r="A64" s="15" t="str">
        <f ca="1">IF(ISNUMBER(OFFSET(A64,-1,0)),"",MAX($A$1:OFFSET(A64,-1,0))+1)</f>
        <v/>
      </c>
      <c r="B64" s="25"/>
      <c r="C64" s="16"/>
      <c r="D64" s="15"/>
      <c r="E64" s="17"/>
      <c r="F64" s="17"/>
    </row>
    <row r="65" spans="1:11" ht="40.5" customHeight="1" x14ac:dyDescent="0.2">
      <c r="A65" s="15">
        <f ca="1">IF(ISNUMBER(OFFSET(A65,-1,0)),"",MAX($A$1:OFFSET(A65,-1,0))+1)</f>
        <v>29</v>
      </c>
      <c r="B65" s="25" t="s">
        <v>46</v>
      </c>
      <c r="C65" s="16">
        <v>1</v>
      </c>
      <c r="D65" s="15" t="s">
        <v>12</v>
      </c>
      <c r="E65" s="1"/>
      <c r="F65" s="17">
        <f>E65*C65</f>
        <v>0</v>
      </c>
    </row>
    <row r="66" spans="1:11" s="14" customFormat="1" x14ac:dyDescent="0.3">
      <c r="A66" s="15" t="str">
        <f ca="1">IF(ISNUMBER(OFFSET(A66,-1,0)),"",MAX($A$1:OFFSET(A66,-1,0))+1)</f>
        <v/>
      </c>
      <c r="B66" s="25"/>
      <c r="C66" s="16"/>
      <c r="D66" s="15"/>
      <c r="E66" s="28"/>
      <c r="F66" s="17"/>
      <c r="G66" s="13"/>
      <c r="H66" s="13"/>
      <c r="I66" s="13"/>
      <c r="J66" s="13"/>
      <c r="K66" s="13"/>
    </row>
    <row r="67" spans="1:11" s="14" customFormat="1" ht="40.5" x14ac:dyDescent="0.3">
      <c r="A67" s="15">
        <f ca="1">IF(ISNUMBER(OFFSET(A67,-1,0)),"",MAX($A$1:OFFSET(A67,-1,0))+1)</f>
        <v>30</v>
      </c>
      <c r="B67" s="25" t="s">
        <v>31</v>
      </c>
      <c r="C67" s="16">
        <v>1</v>
      </c>
      <c r="D67" s="15" t="s">
        <v>12</v>
      </c>
      <c r="E67" s="1"/>
      <c r="F67" s="17">
        <f t="shared" ref="F67" si="9">E67*C67</f>
        <v>0</v>
      </c>
      <c r="G67" s="13"/>
      <c r="H67" s="13"/>
      <c r="I67" s="13"/>
      <c r="J67" s="13"/>
      <c r="K67" s="13"/>
    </row>
    <row r="68" spans="1:11" x14ac:dyDescent="0.2">
      <c r="A68" s="15" t="str">
        <f ca="1">IF(ISNUMBER(OFFSET(A68,-1,0)),"",MAX($A$1:OFFSET(A68,-1,0))+1)</f>
        <v/>
      </c>
      <c r="B68" s="25"/>
      <c r="C68" s="16"/>
      <c r="D68" s="15"/>
      <c r="E68" s="28"/>
      <c r="F68" s="17"/>
    </row>
    <row r="69" spans="1:11" x14ac:dyDescent="0.2">
      <c r="A69" s="15">
        <f ca="1">IF(ISNUMBER(OFFSET(A69,-1,0)),"",MAX($A$1:OFFSET(A69,-1,0))+1)</f>
        <v>31</v>
      </c>
      <c r="B69" s="25" t="s">
        <v>45</v>
      </c>
      <c r="C69" s="16">
        <v>1</v>
      </c>
      <c r="D69" s="15" t="s">
        <v>12</v>
      </c>
      <c r="E69" s="1"/>
      <c r="F69" s="17">
        <f t="shared" ref="F69:F87" si="10">E69*C69</f>
        <v>0</v>
      </c>
    </row>
    <row r="70" spans="1:11" x14ac:dyDescent="0.2">
      <c r="A70" s="15" t="str">
        <f ca="1">IF(ISNUMBER(OFFSET(A70,-1,0)),"",MAX($A$1:OFFSET(A70,-1,0))+1)</f>
        <v/>
      </c>
      <c r="B70" s="25"/>
      <c r="C70" s="16"/>
      <c r="D70" s="15"/>
      <c r="E70" s="28"/>
      <c r="F70" s="17"/>
    </row>
    <row r="71" spans="1:11" s="14" customFormat="1" x14ac:dyDescent="0.3">
      <c r="A71" s="15">
        <f ca="1">IF(ISNUMBER(OFFSET(A71,-1,0)),"",MAX($A$1:OFFSET(A71,-1,0))+1)</f>
        <v>32</v>
      </c>
      <c r="B71" s="25" t="s">
        <v>32</v>
      </c>
      <c r="C71" s="16">
        <v>2</v>
      </c>
      <c r="D71" s="15" t="s">
        <v>12</v>
      </c>
      <c r="E71" s="1"/>
      <c r="F71" s="17">
        <f t="shared" si="10"/>
        <v>0</v>
      </c>
    </row>
    <row r="72" spans="1:11" s="14" customFormat="1" x14ac:dyDescent="0.3">
      <c r="A72" s="15" t="str">
        <f ca="1">IF(ISNUMBER(OFFSET(A72,-1,0)),"",MAX($A$1:OFFSET(A72,-1,0))+1)</f>
        <v/>
      </c>
      <c r="B72" s="25"/>
      <c r="C72" s="16"/>
      <c r="D72" s="15"/>
      <c r="E72" s="28"/>
      <c r="F72" s="17"/>
    </row>
    <row r="73" spans="1:11" s="14" customFormat="1" x14ac:dyDescent="0.3">
      <c r="A73" s="15">
        <f ca="1">IF(ISNUMBER(OFFSET(A73,-1,0)),"",MAX($A$1:OFFSET(A73,-1,0))+1)</f>
        <v>33</v>
      </c>
      <c r="B73" s="25" t="s">
        <v>39</v>
      </c>
      <c r="C73" s="16">
        <v>1</v>
      </c>
      <c r="D73" s="15" t="s">
        <v>12</v>
      </c>
      <c r="E73" s="1"/>
      <c r="F73" s="17">
        <f t="shared" si="10"/>
        <v>0</v>
      </c>
    </row>
    <row r="74" spans="1:11" s="14" customFormat="1" x14ac:dyDescent="0.3">
      <c r="A74" s="15" t="str">
        <f ca="1">IF(ISNUMBER(OFFSET(A74,-1,0)),"",MAX($A$1:OFFSET(A74,-1,0))+1)</f>
        <v/>
      </c>
      <c r="B74" s="25"/>
      <c r="C74" s="16"/>
      <c r="D74" s="15"/>
      <c r="E74" s="28"/>
      <c r="F74" s="17"/>
    </row>
    <row r="75" spans="1:11" s="14" customFormat="1" ht="43.5" customHeight="1" x14ac:dyDescent="0.3">
      <c r="A75" s="15">
        <f ca="1">IF(ISNUMBER(OFFSET(A75,-1,0)),"",MAX($A$1:OFFSET(A75,-1,0))+1)</f>
        <v>34</v>
      </c>
      <c r="B75" s="6" t="s">
        <v>40</v>
      </c>
      <c r="C75" s="16">
        <v>2</v>
      </c>
      <c r="D75" s="15" t="s">
        <v>12</v>
      </c>
      <c r="E75" s="1"/>
      <c r="F75" s="17">
        <f t="shared" si="10"/>
        <v>0</v>
      </c>
    </row>
    <row r="76" spans="1:11" s="14" customFormat="1" ht="21" customHeight="1" x14ac:dyDescent="0.3">
      <c r="A76" s="15" t="str">
        <f ca="1">IF(ISNUMBER(OFFSET(A76,-1,0)),"",MAX($A$1:OFFSET(A76,-1,0))+1)</f>
        <v/>
      </c>
      <c r="B76" s="33"/>
      <c r="C76" s="16"/>
      <c r="D76" s="15"/>
      <c r="E76" s="28"/>
      <c r="F76" s="17"/>
    </row>
    <row r="77" spans="1:11" s="14" customFormat="1" x14ac:dyDescent="0.3">
      <c r="A77" s="15">
        <f ca="1">IF(ISNUMBER(OFFSET(A77,-1,0)),"",MAX($A$1:OFFSET(A77,-1,0))+1)</f>
        <v>35</v>
      </c>
      <c r="B77" s="6" t="s">
        <v>41</v>
      </c>
      <c r="C77" s="16">
        <v>1560</v>
      </c>
      <c r="D77" s="15" t="s">
        <v>11</v>
      </c>
      <c r="E77" s="1"/>
      <c r="F77" s="17">
        <f t="shared" si="10"/>
        <v>0</v>
      </c>
    </row>
    <row r="78" spans="1:11" s="14" customFormat="1" ht="19.5" customHeight="1" x14ac:dyDescent="0.3">
      <c r="A78" s="15" t="str">
        <f ca="1">IF(ISNUMBER(OFFSET(A78,-1,0)),"",MAX($A$1:OFFSET(A78,-1,0))+1)</f>
        <v/>
      </c>
      <c r="B78" s="25"/>
      <c r="C78" s="16"/>
      <c r="D78" s="15"/>
      <c r="E78" s="28"/>
      <c r="F78" s="17"/>
    </row>
    <row r="79" spans="1:11" s="14" customFormat="1" ht="40.5" x14ac:dyDescent="0.3">
      <c r="A79" s="15">
        <f ca="1">IF(ISNUMBER(OFFSET(A79,-1,0)),"",MAX($A$1:OFFSET(A79,-1,0))+1)</f>
        <v>36</v>
      </c>
      <c r="B79" s="25" t="s">
        <v>27</v>
      </c>
      <c r="C79" s="16">
        <v>32</v>
      </c>
      <c r="D79" s="15" t="s">
        <v>11</v>
      </c>
      <c r="E79" s="1"/>
      <c r="F79" s="17">
        <f t="shared" si="10"/>
        <v>0</v>
      </c>
    </row>
    <row r="80" spans="1:11" s="14" customFormat="1" ht="19.5" customHeight="1" x14ac:dyDescent="0.3">
      <c r="A80" s="15" t="str">
        <f ca="1">IF(ISNUMBER(OFFSET(A80,-1,0)),"",MAX($A$1:OFFSET(A80,-1,0))+1)</f>
        <v/>
      </c>
      <c r="B80" s="25"/>
      <c r="C80" s="16"/>
      <c r="D80" s="15"/>
      <c r="E80" s="28"/>
      <c r="F80" s="17"/>
    </row>
    <row r="81" spans="1:6" s="14" customFormat="1" ht="40.5" x14ac:dyDescent="0.3">
      <c r="A81" s="15">
        <f ca="1">IF(ISNUMBER(OFFSET(A81,-1,0)),"",MAX($A$1:OFFSET(A81,-1,0))+1)</f>
        <v>37</v>
      </c>
      <c r="B81" s="25" t="s">
        <v>28</v>
      </c>
      <c r="C81" s="16">
        <v>81</v>
      </c>
      <c r="D81" s="15" t="s">
        <v>11</v>
      </c>
      <c r="E81" s="1"/>
      <c r="F81" s="17">
        <f t="shared" si="10"/>
        <v>0</v>
      </c>
    </row>
    <row r="82" spans="1:6" s="14" customFormat="1" ht="21" customHeight="1" x14ac:dyDescent="0.3">
      <c r="A82" s="15" t="str">
        <f ca="1">IF(ISNUMBER(OFFSET(A82,-1,0)),"",MAX($A$1:OFFSET(A82,-1,0))+1)</f>
        <v/>
      </c>
      <c r="B82" s="25"/>
      <c r="C82" s="16"/>
      <c r="D82" s="15"/>
      <c r="E82" s="28"/>
      <c r="F82" s="17"/>
    </row>
    <row r="83" spans="1:6" s="14" customFormat="1" ht="40.5" x14ac:dyDescent="0.3">
      <c r="A83" s="15">
        <f ca="1">IF(ISNUMBER(OFFSET(A83,-1,0)),"",MAX($A$1:OFFSET(A83,-1,0))+1)</f>
        <v>38</v>
      </c>
      <c r="B83" s="31" t="s">
        <v>30</v>
      </c>
      <c r="C83" s="16">
        <v>2</v>
      </c>
      <c r="D83" s="15" t="s">
        <v>12</v>
      </c>
      <c r="E83" s="1"/>
      <c r="F83" s="17">
        <f t="shared" si="10"/>
        <v>0</v>
      </c>
    </row>
    <row r="84" spans="1:6" s="14" customFormat="1" ht="21" customHeight="1" x14ac:dyDescent="0.3">
      <c r="A84" s="15" t="str">
        <f ca="1">IF(ISNUMBER(OFFSET(A84,-1,0)),"",MAX($A$1:OFFSET(A84,-1,0))+1)</f>
        <v/>
      </c>
      <c r="B84" s="31"/>
      <c r="C84" s="16"/>
      <c r="D84" s="15"/>
      <c r="E84" s="28"/>
      <c r="F84" s="17"/>
    </row>
    <row r="85" spans="1:6" s="14" customFormat="1" ht="40.5" x14ac:dyDescent="0.3">
      <c r="A85" s="15">
        <f ca="1">IF(ISNUMBER(OFFSET(A85,-1,0)),"",MAX($A$1:OFFSET(A85,-1,0))+1)</f>
        <v>39</v>
      </c>
      <c r="B85" s="31" t="s">
        <v>29</v>
      </c>
      <c r="C85" s="16">
        <v>2</v>
      </c>
      <c r="D85" s="15" t="s">
        <v>12</v>
      </c>
      <c r="E85" s="1"/>
      <c r="F85" s="17">
        <f t="shared" si="10"/>
        <v>0</v>
      </c>
    </row>
    <row r="86" spans="1:6" s="14" customFormat="1" ht="20.25" customHeight="1" x14ac:dyDescent="0.3">
      <c r="A86" s="15" t="str">
        <f ca="1">IF(ISNUMBER(OFFSET(A86,-1,0)),"",MAX($A$1:OFFSET(A86,-1,0))+1)</f>
        <v/>
      </c>
      <c r="B86" s="25"/>
      <c r="C86" s="16"/>
      <c r="D86" s="15"/>
      <c r="E86" s="28"/>
      <c r="F86" s="17"/>
    </row>
    <row r="87" spans="1:6" s="14" customFormat="1" ht="19.5" customHeight="1" x14ac:dyDescent="0.3">
      <c r="A87" s="15">
        <f ca="1">IF(ISNUMBER(OFFSET(A87,-1,0)),"",MAX($A$1:OFFSET(A87,-1,0))+1)</f>
        <v>40</v>
      </c>
      <c r="B87" s="25" t="s">
        <v>25</v>
      </c>
      <c r="C87" s="16">
        <v>413</v>
      </c>
      <c r="D87" s="15" t="s">
        <v>26</v>
      </c>
      <c r="E87" s="1"/>
      <c r="F87" s="17">
        <f t="shared" si="10"/>
        <v>0</v>
      </c>
    </row>
    <row r="88" spans="1:6" s="14" customFormat="1" ht="20.25" customHeight="1" x14ac:dyDescent="0.3">
      <c r="A88" s="15" t="str">
        <f ca="1">IF(ISNUMBER(OFFSET(A88,-1,0)),"",MAX($A$1:OFFSET(A88,-1,0))+1)</f>
        <v/>
      </c>
      <c r="B88" s="25"/>
      <c r="C88" s="16"/>
      <c r="D88" s="15"/>
      <c r="E88" s="30"/>
      <c r="F88" s="17"/>
    </row>
    <row r="89" spans="1:6" s="14" customFormat="1" x14ac:dyDescent="0.3">
      <c r="A89" s="15">
        <f ca="1">IF(ISNUMBER(OFFSET(A89,-1,0)),"",MAX($A$1:OFFSET(A89,-1,0))+1)</f>
        <v>41</v>
      </c>
      <c r="B89" s="25" t="s">
        <v>23</v>
      </c>
      <c r="C89" s="16">
        <v>1</v>
      </c>
      <c r="D89" s="15" t="s">
        <v>9</v>
      </c>
      <c r="E89" s="1"/>
      <c r="F89" s="17">
        <f t="shared" ref="F89" si="11">E89*C89</f>
        <v>0</v>
      </c>
    </row>
    <row r="90" spans="1:6" s="14" customFormat="1" ht="21" customHeight="1" thickBot="1" x14ac:dyDescent="0.35">
      <c r="A90" s="15" t="str">
        <f ca="1">IF(ISNUMBER(OFFSET(A90,-1,0)),"",MAX($A$1:OFFSET(A90,-1,0))+1)</f>
        <v/>
      </c>
      <c r="B90" s="25"/>
      <c r="C90" s="16"/>
      <c r="D90" s="15"/>
      <c r="E90" s="30"/>
      <c r="F90" s="17"/>
    </row>
    <row r="91" spans="1:6" s="14" customFormat="1" ht="48" customHeight="1" thickBot="1" x14ac:dyDescent="0.35">
      <c r="A91" s="15"/>
      <c r="B91" s="19" t="s">
        <v>8</v>
      </c>
      <c r="C91" s="2"/>
      <c r="D91" s="2"/>
      <c r="E91" s="18"/>
      <c r="F91" s="20">
        <f>SUM(F9:F90)</f>
        <v>0</v>
      </c>
    </row>
    <row r="92" spans="1:6" s="14" customFormat="1" x14ac:dyDescent="0.3">
      <c r="A92" s="2"/>
      <c r="B92" s="23"/>
      <c r="C92" s="24"/>
      <c r="D92" s="2"/>
      <c r="E92" s="18"/>
      <c r="F92" s="18"/>
    </row>
    <row r="93" spans="1:6" s="14" customFormat="1" ht="42" customHeight="1" x14ac:dyDescent="0.3">
      <c r="A93" s="2"/>
      <c r="B93" s="34" t="s">
        <v>56</v>
      </c>
      <c r="C93" s="35"/>
      <c r="D93" s="35"/>
      <c r="E93" s="35"/>
      <c r="F93" s="35"/>
    </row>
    <row r="94" spans="1:6" s="14" customFormat="1" x14ac:dyDescent="0.3"/>
    <row r="95" spans="1:6" s="14" customFormat="1" ht="41.25" customHeight="1" x14ac:dyDescent="0.3">
      <c r="B95" s="2" t="s">
        <v>57</v>
      </c>
      <c r="F95" s="36" t="s">
        <v>61</v>
      </c>
    </row>
    <row r="96" spans="1:6" s="14" customFormat="1" ht="21" customHeight="1" x14ac:dyDescent="0.3"/>
    <row r="97" spans="2:6" s="14" customFormat="1" ht="72" customHeight="1" x14ac:dyDescent="0.3">
      <c r="B97" s="34" t="s">
        <v>58</v>
      </c>
      <c r="C97" s="35"/>
      <c r="D97" s="35"/>
      <c r="E97" s="35"/>
      <c r="F97" s="35"/>
    </row>
    <row r="98" spans="2:6" s="14" customFormat="1" x14ac:dyDescent="0.3"/>
    <row r="99" spans="2:6" s="14" customFormat="1" ht="101.25" x14ac:dyDescent="0.3">
      <c r="B99" s="14" t="s">
        <v>59</v>
      </c>
    </row>
    <row r="100" spans="2:6" s="14" customFormat="1" x14ac:dyDescent="0.3"/>
    <row r="101" spans="2:6" s="14" customFormat="1" ht="105" customHeight="1" x14ac:dyDescent="0.3">
      <c r="B101" s="36" t="s">
        <v>60</v>
      </c>
    </row>
    <row r="102" spans="2:6" s="14" customFormat="1" x14ac:dyDescent="0.3"/>
    <row r="103" spans="2:6" s="14" customFormat="1" x14ac:dyDescent="0.3"/>
    <row r="104" spans="2:6" s="14" customFormat="1" ht="46.5" customHeight="1" x14ac:dyDescent="0.3"/>
    <row r="105" spans="2:6" s="14" customFormat="1" x14ac:dyDescent="0.3"/>
    <row r="106" spans="2:6" s="14" customFormat="1" x14ac:dyDescent="0.3"/>
    <row r="107" spans="2:6" s="14" customFormat="1" x14ac:dyDescent="0.3"/>
    <row r="108" spans="2:6" s="14" customFormat="1" ht="45" customHeight="1" x14ac:dyDescent="0.3"/>
    <row r="109" spans="2:6" s="14" customFormat="1" x14ac:dyDescent="0.3"/>
    <row r="110" spans="2:6" s="14" customFormat="1" x14ac:dyDescent="0.3"/>
    <row r="111" spans="2:6" s="14" customFormat="1" x14ac:dyDescent="0.3"/>
    <row r="112" spans="2:6" s="14" customFormat="1" x14ac:dyDescent="0.3"/>
    <row r="113" spans="1:7" s="14" customFormat="1" x14ac:dyDescent="0.3"/>
    <row r="114" spans="1:7" s="14" customFormat="1" x14ac:dyDescent="0.3"/>
    <row r="115" spans="1:7" s="14" customFormat="1" x14ac:dyDescent="0.3"/>
    <row r="116" spans="1:7" s="14" customFormat="1" x14ac:dyDescent="0.3"/>
    <row r="117" spans="1:7" s="14" customFormat="1" x14ac:dyDescent="0.3"/>
    <row r="118" spans="1:7" s="14" customFormat="1" x14ac:dyDescent="0.3"/>
    <row r="119" spans="1:7" s="14" customFormat="1" x14ac:dyDescent="0.3">
      <c r="G119" s="6"/>
    </row>
    <row r="120" spans="1:7" x14ac:dyDescent="0.3">
      <c r="A120" s="14"/>
      <c r="B120" s="14"/>
      <c r="C120" s="14"/>
      <c r="D120" s="14"/>
      <c r="E120" s="14"/>
      <c r="F120" s="14"/>
    </row>
    <row r="121" spans="1:7" x14ac:dyDescent="0.3">
      <c r="A121" s="14"/>
      <c r="B121" s="14"/>
      <c r="C121" s="14"/>
      <c r="D121" s="14"/>
      <c r="E121" s="14"/>
      <c r="F121" s="14"/>
    </row>
    <row r="122" spans="1:7" x14ac:dyDescent="0.3">
      <c r="A122" s="14"/>
      <c r="B122" s="14"/>
      <c r="C122" s="14"/>
      <c r="D122" s="14"/>
      <c r="E122" s="14"/>
      <c r="F122" s="14"/>
    </row>
    <row r="123" spans="1:7" x14ac:dyDescent="0.3">
      <c r="A123" s="14"/>
      <c r="B123" s="14"/>
      <c r="C123" s="14"/>
      <c r="D123" s="14"/>
      <c r="E123" s="14"/>
      <c r="F123" s="14"/>
    </row>
    <row r="124" spans="1:7" x14ac:dyDescent="0.3">
      <c r="A124" s="14"/>
      <c r="B124" s="14"/>
      <c r="C124" s="14"/>
      <c r="D124" s="14"/>
      <c r="E124" s="14"/>
      <c r="F124" s="14"/>
    </row>
    <row r="125" spans="1:7" x14ac:dyDescent="0.3">
      <c r="A125" s="14"/>
      <c r="B125" s="14"/>
      <c r="C125" s="14"/>
      <c r="D125" s="14"/>
      <c r="E125" s="14"/>
      <c r="F125" s="14"/>
    </row>
    <row r="126" spans="1:7" x14ac:dyDescent="0.3">
      <c r="A126" s="14"/>
      <c r="B126" s="14"/>
      <c r="C126" s="14"/>
      <c r="D126" s="14"/>
      <c r="E126" s="14"/>
      <c r="F126" s="14"/>
    </row>
    <row r="127" spans="1:7" x14ac:dyDescent="0.3">
      <c r="A127" s="14"/>
      <c r="B127" s="14"/>
      <c r="C127" s="14"/>
      <c r="D127" s="14"/>
      <c r="E127" s="14"/>
      <c r="F127" s="14"/>
    </row>
    <row r="128" spans="1:7" x14ac:dyDescent="0.3">
      <c r="A128" s="14"/>
      <c r="B128" s="14"/>
      <c r="C128" s="14"/>
      <c r="D128" s="14"/>
      <c r="E128" s="14"/>
      <c r="F128" s="14"/>
    </row>
    <row r="129" spans="1:6" x14ac:dyDescent="0.3">
      <c r="A129" s="14"/>
      <c r="B129" s="14"/>
      <c r="C129" s="14"/>
      <c r="D129" s="14"/>
      <c r="E129" s="14"/>
      <c r="F129" s="14"/>
    </row>
    <row r="130" spans="1:6" x14ac:dyDescent="0.3">
      <c r="A130" s="14"/>
      <c r="B130" s="14"/>
      <c r="C130" s="14"/>
      <c r="D130" s="14"/>
      <c r="E130" s="14"/>
      <c r="F130" s="14"/>
    </row>
    <row r="131" spans="1:6" x14ac:dyDescent="0.3">
      <c r="A131" s="14"/>
      <c r="B131" s="14"/>
      <c r="C131" s="14"/>
      <c r="D131" s="14"/>
      <c r="E131" s="14"/>
      <c r="F131" s="14"/>
    </row>
    <row r="132" spans="1:6" x14ac:dyDescent="0.3">
      <c r="A132" s="14"/>
      <c r="B132" s="14"/>
      <c r="C132" s="14"/>
      <c r="D132" s="14"/>
      <c r="E132" s="14"/>
      <c r="F132" s="14"/>
    </row>
    <row r="133" spans="1:6" x14ac:dyDescent="0.3">
      <c r="A133" s="14"/>
      <c r="C133" s="21"/>
    </row>
    <row r="134" spans="1:6" x14ac:dyDescent="0.2">
      <c r="C134" s="21"/>
    </row>
    <row r="135" spans="1:6" x14ac:dyDescent="0.2">
      <c r="C135" s="21"/>
    </row>
    <row r="136" spans="1:6" x14ac:dyDescent="0.2">
      <c r="C136" s="21"/>
    </row>
    <row r="137" spans="1:6" x14ac:dyDescent="0.2">
      <c r="C137" s="21"/>
    </row>
    <row r="138" spans="1:6" x14ac:dyDescent="0.2">
      <c r="C138" s="21"/>
    </row>
    <row r="139" spans="1:6" x14ac:dyDescent="0.2">
      <c r="C139" s="21"/>
    </row>
    <row r="140" spans="1:6" x14ac:dyDescent="0.2">
      <c r="C140" s="21"/>
    </row>
    <row r="141" spans="1:6" x14ac:dyDescent="0.2">
      <c r="C141" s="21"/>
    </row>
    <row r="142" spans="1:6" x14ac:dyDescent="0.2">
      <c r="C142" s="21"/>
    </row>
    <row r="143" spans="1:6" x14ac:dyDescent="0.2">
      <c r="C143" s="21"/>
    </row>
    <row r="144" spans="1:6" x14ac:dyDescent="0.2">
      <c r="C144" s="21"/>
    </row>
  </sheetData>
  <sheetProtection algorithmName="SHA-512" hashValue="rYGm/ZcwmQ+oxObMjO5+QP7NvPNQJk8tbU+MYER46Kld1Bhs8vUDVqG1TFNwuRx7jlVWeqL32zF7L5u6axMWyg==" saltValue="LF9vC9FNDkh/EDJMAOrQYw==" spinCount="100000" sheet="1" objects="1" scenarios="1"/>
  <mergeCells count="2">
    <mergeCell ref="B93:F93"/>
    <mergeCell ref="B97:F97"/>
  </mergeCells>
  <phoneticPr fontId="0" type="noConversion"/>
  <printOptions horizontalCentered="1" gridLines="1"/>
  <pageMargins left="0.7" right="0.7" top="0.75" bottom="0.75" header="0.3" footer="0.3"/>
  <pageSetup scale="70" fitToHeight="0" orientation="landscape" verticalDpi="300" r:id="rId1"/>
  <headerFooter alignWithMargins="0">
    <oddFooter>&amp;C&amp;P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BASE BID</vt:lpstr>
      <vt:lpstr>'BASE BID'!Print_Area</vt:lpstr>
      <vt:lpstr>'BASE BID'!Print_Titles</vt:lpstr>
    </vt:vector>
  </TitlesOfParts>
  <Company>Civil Solutions, LLP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Joey LouAllen</dc:creator>
  <cp:lastModifiedBy>Ridgeway, Mary</cp:lastModifiedBy>
  <cp:lastPrinted>2026-10-01T14:38:33Z</cp:lastPrinted>
  <dcterms:created xsi:type="dcterms:W3CDTF">2003-12-04T13:49:19Z</dcterms:created>
  <dcterms:modified xsi:type="dcterms:W3CDTF">2026-10-01T14:39:05Z</dcterms:modified>
</cp:coreProperties>
</file>